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 filterPrivacy="1"/>
  <xr:revisionPtr revIDLastSave="0" documentId="13_ncr:1_{7F619AF8-39E9-4BB5-A2B5-52AF233FC0F8}" xr6:coauthVersionLast="47" xr6:coauthVersionMax="47" xr10:uidLastSave="{00000000-0000-0000-0000-000000000000}"/>
  <bookViews>
    <workbookView xWindow="2685" yWindow="2685" windowWidth="21600" windowHeight="13185" tabRatio="766" firstSheet="1" xr2:uid="{00000000-000D-0000-FFFF-FFFF00000000}"/>
  </bookViews>
  <sheets>
    <sheet name="Korgar" sheetId="6" r:id="rId1"/>
    <sheet name="Trälådor" sheetId="12" r:id="rId2"/>
    <sheet name="Askar" sheetId="11" r:id="rId3"/>
    <sheet name="Säckar" sheetId="18" r:id="rId4"/>
    <sheet name="Band&amp;Rosetter" sheetId="15" r:id="rId5"/>
    <sheet name="Påsar" sheetId="13" r:id="rId6"/>
    <sheet name="Presentpåsar" sheetId="20" r:id="rId7"/>
    <sheet name="Rullar" sheetId="14" r:id="rId8"/>
    <sheet name="Påskägg" sheetId="17" r:id="rId9"/>
    <sheet name="Övrigt" sheetId="16" r:id="rId10"/>
    <sheet name="Total och villkor" sheetId="19" r:id="rId11"/>
  </sheets>
  <definedNames>
    <definedName name="_xlnm._FilterDatabase" localSheetId="0" hidden="1">Korgar!$E$1:$E$4146</definedName>
    <definedName name="_xlnm._FilterDatabase" localSheetId="1" hidden="1">Trälådor!$E$1:$E$49</definedName>
    <definedName name="_xlnm.Print_Area" localSheetId="0">Korgar!$A$1:$R$159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1" i="16" l="1"/>
  <c r="J11" i="16" s="1"/>
  <c r="J12" i="16" s="1"/>
  <c r="I39" i="6"/>
  <c r="K39" i="6" s="1"/>
  <c r="I36" i="6"/>
  <c r="I105" i="6" l="1"/>
  <c r="K105" i="6" s="1"/>
  <c r="I104" i="6"/>
  <c r="K104" i="6" s="1"/>
  <c r="I103" i="6"/>
  <c r="K103" i="6" s="1"/>
  <c r="I27" i="6" l="1"/>
  <c r="I28" i="6"/>
  <c r="I29" i="6"/>
  <c r="I107" i="6" l="1"/>
  <c r="K107" i="6" s="1"/>
  <c r="I106" i="6"/>
  <c r="J14" i="15"/>
  <c r="J13" i="15"/>
  <c r="H8" i="14"/>
  <c r="I128" i="6" l="1"/>
  <c r="K128" i="6" s="1"/>
  <c r="J54" i="15"/>
  <c r="J55" i="15"/>
  <c r="J56" i="15"/>
  <c r="J57" i="15"/>
  <c r="H64" i="15"/>
  <c r="J64" i="15" s="1"/>
  <c r="H65" i="15"/>
  <c r="J65" i="15" s="1"/>
  <c r="H66" i="15"/>
  <c r="J66" i="15" s="1"/>
  <c r="H67" i="15"/>
  <c r="J67" i="15" s="1"/>
  <c r="H68" i="15"/>
  <c r="J68" i="15" s="1"/>
  <c r="H69" i="15"/>
  <c r="J69" i="15" s="1"/>
  <c r="H70" i="15"/>
  <c r="J70" i="15" s="1"/>
  <c r="H71" i="15"/>
  <c r="J71" i="15" s="1"/>
  <c r="H72" i="15"/>
  <c r="J72" i="15" s="1"/>
  <c r="H73" i="15"/>
  <c r="H74" i="15"/>
  <c r="J74" i="15" s="1"/>
  <c r="H75" i="15"/>
  <c r="J75" i="15" s="1"/>
  <c r="H76" i="15"/>
  <c r="J76" i="15" s="1"/>
  <c r="H63" i="15"/>
  <c r="J63" i="15" s="1"/>
  <c r="I145" i="6"/>
  <c r="H20" i="17"/>
  <c r="J20" i="17" s="1"/>
  <c r="H36" i="17"/>
  <c r="J36" i="17" s="1"/>
  <c r="H37" i="17"/>
  <c r="J37" i="17" s="1"/>
  <c r="H38" i="17"/>
  <c r="J38" i="17" s="1"/>
  <c r="H23" i="17"/>
  <c r="J23" i="17" s="1"/>
  <c r="H24" i="17"/>
  <c r="J24" i="17" s="1"/>
  <c r="G32" i="15"/>
  <c r="G54" i="15"/>
  <c r="G55" i="15"/>
  <c r="G56" i="15"/>
  <c r="G57" i="15"/>
  <c r="G37" i="15"/>
  <c r="J37" i="15"/>
  <c r="J73" i="15"/>
  <c r="G77" i="15"/>
  <c r="J77" i="15"/>
  <c r="I32" i="18"/>
  <c r="K32" i="18" s="1"/>
  <c r="I28" i="18"/>
  <c r="K28" i="18" s="1"/>
  <c r="I29" i="18"/>
  <c r="K29" i="18" s="1"/>
  <c r="I30" i="18"/>
  <c r="K30" i="18" s="1"/>
  <c r="I31" i="18"/>
  <c r="K31" i="18" s="1"/>
  <c r="I26" i="18"/>
  <c r="K26" i="18" s="1"/>
  <c r="I27" i="18"/>
  <c r="K27" i="18" s="1"/>
  <c r="J33" i="18"/>
  <c r="H7" i="14"/>
  <c r="J58" i="15"/>
  <c r="J59" i="15"/>
  <c r="J60" i="15"/>
  <c r="J61" i="15"/>
  <c r="J62" i="15"/>
  <c r="J290" i="15"/>
  <c r="J291" i="15"/>
  <c r="J292" i="15"/>
  <c r="J293" i="15"/>
  <c r="K66" i="6"/>
  <c r="K65" i="6"/>
  <c r="K64" i="6"/>
  <c r="K63" i="6"/>
  <c r="K62" i="6"/>
  <c r="I61" i="6"/>
  <c r="K61" i="6" s="1"/>
  <c r="K60" i="6"/>
  <c r="K59" i="6"/>
  <c r="K58" i="6"/>
  <c r="K57" i="6"/>
  <c r="K56" i="6"/>
  <c r="I55" i="6"/>
  <c r="K55" i="6" s="1"/>
  <c r="I67" i="6"/>
  <c r="K67" i="6" s="1"/>
  <c r="I68" i="6"/>
  <c r="K68" i="6" s="1"/>
  <c r="I69" i="6"/>
  <c r="K69" i="6" s="1"/>
  <c r="H73" i="20"/>
  <c r="H72" i="20"/>
  <c r="H65" i="20"/>
  <c r="H61" i="20"/>
  <c r="H51" i="20"/>
  <c r="H43" i="20"/>
  <c r="H42" i="20"/>
  <c r="H33" i="20"/>
  <c r="H34" i="20"/>
  <c r="H32" i="20"/>
  <c r="H30" i="20"/>
  <c r="H29" i="20"/>
  <c r="H28" i="20"/>
  <c r="H19" i="20"/>
  <c r="H17" i="20"/>
  <c r="H6" i="20"/>
  <c r="J69" i="13"/>
  <c r="K145" i="6" l="1"/>
  <c r="H32" i="13"/>
  <c r="H30" i="13"/>
  <c r="H31" i="13"/>
  <c r="H3" i="20" l="1"/>
  <c r="H4" i="20"/>
  <c r="H5" i="20"/>
  <c r="H7" i="20"/>
  <c r="H8" i="20"/>
  <c r="H9" i="20"/>
  <c r="H10" i="20"/>
  <c r="H11" i="20"/>
  <c r="H12" i="20"/>
  <c r="H13" i="20"/>
  <c r="H14" i="20"/>
  <c r="H15" i="20"/>
  <c r="H16" i="20"/>
  <c r="H18" i="20"/>
  <c r="H20" i="20"/>
  <c r="H21" i="20"/>
  <c r="H22" i="20"/>
  <c r="H23" i="20"/>
  <c r="H24" i="20"/>
  <c r="H25" i="20"/>
  <c r="H26" i="20"/>
  <c r="H27" i="20"/>
  <c r="H31" i="20"/>
  <c r="H35" i="20"/>
  <c r="H36" i="20"/>
  <c r="H37" i="20"/>
  <c r="H38" i="20"/>
  <c r="H39" i="20"/>
  <c r="H40" i="20"/>
  <c r="H41" i="20"/>
  <c r="H44" i="20"/>
  <c r="H45" i="20"/>
  <c r="H46" i="20"/>
  <c r="H47" i="20"/>
  <c r="H48" i="20"/>
  <c r="H49" i="20"/>
  <c r="H50" i="20"/>
  <c r="H52" i="20"/>
  <c r="H53" i="20"/>
  <c r="H54" i="20"/>
  <c r="H55" i="20"/>
  <c r="H56" i="20"/>
  <c r="H57" i="20"/>
  <c r="H58" i="20"/>
  <c r="H59" i="20"/>
  <c r="H60" i="20"/>
  <c r="H62" i="20"/>
  <c r="H63" i="20"/>
  <c r="H64" i="20"/>
  <c r="H66" i="20"/>
  <c r="H67" i="20"/>
  <c r="H68" i="20"/>
  <c r="H69" i="20"/>
  <c r="H70" i="20"/>
  <c r="H71" i="20"/>
  <c r="H2" i="20"/>
  <c r="H74" i="20" l="1"/>
  <c r="G62" i="15"/>
  <c r="I43" i="12" l="1"/>
  <c r="K43" i="12" s="1"/>
  <c r="I44" i="12"/>
  <c r="K44" i="12" s="1"/>
  <c r="I45" i="12"/>
  <c r="K45" i="12" s="1"/>
  <c r="I46" i="12"/>
  <c r="K46" i="12" s="1"/>
  <c r="I47" i="12"/>
  <c r="K47" i="12" s="1"/>
  <c r="I48" i="12"/>
  <c r="K48" i="12" s="1"/>
  <c r="I42" i="12"/>
  <c r="K42" i="12" s="1"/>
  <c r="I137" i="6" l="1"/>
  <c r="K137" i="6" s="1"/>
  <c r="K50" i="6"/>
  <c r="K51" i="6"/>
  <c r="K52" i="6"/>
  <c r="K53" i="6"/>
  <c r="K54" i="6"/>
  <c r="I24" i="18"/>
  <c r="K24" i="18" s="1"/>
  <c r="I23" i="18"/>
  <c r="K23" i="18" s="1"/>
  <c r="I22" i="18"/>
  <c r="K22" i="18" s="1"/>
  <c r="I21" i="18"/>
  <c r="K21" i="18" s="1"/>
  <c r="I20" i="18"/>
  <c r="K20" i="18" s="1"/>
  <c r="I19" i="18"/>
  <c r="K19" i="18" s="1"/>
  <c r="I18" i="18"/>
  <c r="K18" i="18" s="1"/>
  <c r="I17" i="18"/>
  <c r="K17" i="18" s="1"/>
  <c r="I16" i="18"/>
  <c r="K16" i="18" s="1"/>
  <c r="I15" i="18"/>
  <c r="K15" i="18" s="1"/>
  <c r="I14" i="18"/>
  <c r="K14" i="18" s="1"/>
  <c r="I13" i="18"/>
  <c r="K13" i="18" s="1"/>
  <c r="I12" i="18"/>
  <c r="K12" i="18" s="1"/>
  <c r="I11" i="18"/>
  <c r="K11" i="18" s="1"/>
  <c r="I10" i="18"/>
  <c r="K10" i="18" s="1"/>
  <c r="I8" i="18"/>
  <c r="K8" i="18" s="1"/>
  <c r="I41" i="12"/>
  <c r="K41" i="12" s="1"/>
  <c r="I40" i="12"/>
  <c r="K40" i="12" s="1"/>
  <c r="I26" i="12"/>
  <c r="K26" i="12" s="1"/>
  <c r="I102" i="6"/>
  <c r="K102" i="6" s="1"/>
  <c r="I101" i="6"/>
  <c r="K101" i="6" s="1"/>
  <c r="I100" i="6"/>
  <c r="K100" i="6" s="1"/>
  <c r="I89" i="6"/>
  <c r="K89" i="6" s="1"/>
  <c r="I35" i="6"/>
  <c r="K35" i="6" s="1"/>
  <c r="I34" i="6"/>
  <c r="K34" i="6" s="1"/>
  <c r="I33" i="6"/>
  <c r="K33" i="6" s="1"/>
  <c r="I49" i="6"/>
  <c r="K49" i="6" s="1"/>
  <c r="H25" i="14"/>
  <c r="H24" i="14"/>
  <c r="H13" i="14"/>
  <c r="H12" i="14"/>
  <c r="H10" i="14"/>
  <c r="H11" i="14"/>
  <c r="H9" i="14"/>
  <c r="H55" i="13" l="1"/>
  <c r="J55" i="13" s="1"/>
  <c r="H54" i="13"/>
  <c r="J54" i="13" s="1"/>
  <c r="H72" i="13"/>
  <c r="J72" i="13" s="1"/>
  <c r="H71" i="13"/>
  <c r="J71" i="13" s="1"/>
  <c r="H77" i="13"/>
  <c r="J77" i="13" s="1"/>
  <c r="H76" i="13"/>
  <c r="J76" i="13" s="1"/>
  <c r="H75" i="13"/>
  <c r="J75" i="13" s="1"/>
  <c r="H74" i="13"/>
  <c r="J74" i="13" s="1"/>
  <c r="H53" i="13" l="1"/>
  <c r="J53" i="13" s="1"/>
  <c r="H52" i="13"/>
  <c r="J52" i="13" s="1"/>
  <c r="H13" i="13"/>
  <c r="J13" i="13" s="1"/>
  <c r="H51" i="13"/>
  <c r="J51" i="13" s="1"/>
  <c r="H50" i="13"/>
  <c r="J50" i="13" s="1"/>
  <c r="H45" i="13"/>
  <c r="J45" i="13" s="1"/>
  <c r="H49" i="13"/>
  <c r="J49" i="13" s="1"/>
  <c r="H48" i="13"/>
  <c r="J48" i="13" s="1"/>
  <c r="H56" i="13"/>
  <c r="J56" i="13" s="1"/>
  <c r="H59" i="13"/>
  <c r="J59" i="13" s="1"/>
  <c r="H58" i="13"/>
  <c r="J58" i="13" s="1"/>
  <c r="H9" i="13"/>
  <c r="J9" i="13" s="1"/>
  <c r="I9" i="18" l="1"/>
  <c r="K9" i="18" s="1"/>
  <c r="I3" i="18"/>
  <c r="K3" i="18" s="1"/>
  <c r="I4" i="18"/>
  <c r="K4" i="18" s="1"/>
  <c r="I5" i="18"/>
  <c r="K5" i="18" s="1"/>
  <c r="I6" i="18"/>
  <c r="K6" i="18" s="1"/>
  <c r="I7" i="18"/>
  <c r="K7" i="18" s="1"/>
  <c r="I25" i="18"/>
  <c r="K25" i="18" s="1"/>
  <c r="K33" i="18"/>
  <c r="I3" i="12"/>
  <c r="K3" i="12" s="1"/>
  <c r="I4" i="12"/>
  <c r="K4" i="12" s="1"/>
  <c r="I5" i="12"/>
  <c r="K5" i="12" s="1"/>
  <c r="I6" i="12"/>
  <c r="K6" i="12" s="1"/>
  <c r="I7" i="12"/>
  <c r="K7" i="12" s="1"/>
  <c r="I8" i="12"/>
  <c r="K8" i="12" s="1"/>
  <c r="I9" i="12"/>
  <c r="K9" i="12" s="1"/>
  <c r="I10" i="12"/>
  <c r="K10" i="12" s="1"/>
  <c r="I11" i="12"/>
  <c r="K11" i="12" s="1"/>
  <c r="I12" i="12"/>
  <c r="K12" i="12" s="1"/>
  <c r="I13" i="12"/>
  <c r="K13" i="12" s="1"/>
  <c r="I14" i="12"/>
  <c r="K14" i="12" s="1"/>
  <c r="I15" i="12"/>
  <c r="K15" i="12" s="1"/>
  <c r="I17" i="12"/>
  <c r="K17" i="12" s="1"/>
  <c r="I18" i="12"/>
  <c r="K18" i="12" s="1"/>
  <c r="I20" i="12"/>
  <c r="K20" i="12" s="1"/>
  <c r="I21" i="12"/>
  <c r="K21" i="12" s="1"/>
  <c r="I23" i="12"/>
  <c r="K23" i="12" s="1"/>
  <c r="I24" i="12"/>
  <c r="K24" i="12" s="1"/>
  <c r="I27" i="12"/>
  <c r="K27" i="12" s="1"/>
  <c r="I29" i="12"/>
  <c r="K29" i="12" s="1"/>
  <c r="I30" i="12"/>
  <c r="K30" i="12" s="1"/>
  <c r="I32" i="12"/>
  <c r="K32" i="12" s="1"/>
  <c r="I33" i="12"/>
  <c r="K33" i="12" s="1"/>
  <c r="I35" i="12"/>
  <c r="K35" i="12" s="1"/>
  <c r="I36" i="12"/>
  <c r="K36" i="12" s="1"/>
  <c r="I38" i="12"/>
  <c r="K38" i="12" s="1"/>
  <c r="I39" i="12"/>
  <c r="K39" i="12" s="1"/>
  <c r="I25" i="12"/>
  <c r="K25" i="12" s="1"/>
  <c r="I31" i="12"/>
  <c r="K31" i="12" s="1"/>
  <c r="I28" i="12"/>
  <c r="K28" i="12" s="1"/>
  <c r="I22" i="12"/>
  <c r="K22" i="12" s="1"/>
  <c r="I19" i="12"/>
  <c r="K19" i="12" s="1"/>
  <c r="I16" i="12"/>
  <c r="K16" i="12" s="1"/>
  <c r="I37" i="12"/>
  <c r="K37" i="12" s="1"/>
  <c r="I34" i="12"/>
  <c r="K34" i="12" s="1"/>
  <c r="I2" i="12"/>
  <c r="K2" i="12" s="1"/>
  <c r="K37" i="6"/>
  <c r="K38" i="6"/>
  <c r="K47" i="6"/>
  <c r="K48" i="6"/>
  <c r="K71" i="6"/>
  <c r="K79" i="6"/>
  <c r="K80" i="6"/>
  <c r="K90" i="6"/>
  <c r="K91" i="6"/>
  <c r="K93" i="6"/>
  <c r="K94" i="6"/>
  <c r="K113" i="6"/>
  <c r="K114" i="6"/>
  <c r="K116" i="6"/>
  <c r="K117" i="6"/>
  <c r="K119" i="6"/>
  <c r="K120" i="6"/>
  <c r="K122" i="6"/>
  <c r="K123" i="6"/>
  <c r="I118" i="6"/>
  <c r="K118" i="6" s="1"/>
  <c r="I12" i="6"/>
  <c r="K12" i="6" s="1"/>
  <c r="I13" i="6"/>
  <c r="K13" i="6" s="1"/>
  <c r="I14" i="6"/>
  <c r="K14" i="6" s="1"/>
  <c r="I15" i="6"/>
  <c r="K15" i="6" s="1"/>
  <c r="I16" i="6"/>
  <c r="K16" i="6" s="1"/>
  <c r="I17" i="6"/>
  <c r="K17" i="6" s="1"/>
  <c r="I18" i="6"/>
  <c r="K18" i="6" s="1"/>
  <c r="I19" i="6"/>
  <c r="K19" i="6" s="1"/>
  <c r="I20" i="6"/>
  <c r="K20" i="6" s="1"/>
  <c r="I21" i="6"/>
  <c r="K21" i="6" s="1"/>
  <c r="I22" i="6"/>
  <c r="K22" i="6" s="1"/>
  <c r="I23" i="6"/>
  <c r="K23" i="6" s="1"/>
  <c r="I24" i="6"/>
  <c r="K24" i="6" s="1"/>
  <c r="I25" i="6"/>
  <c r="K25" i="6" s="1"/>
  <c r="I26" i="6"/>
  <c r="K26" i="6" s="1"/>
  <c r="I30" i="6"/>
  <c r="K30" i="6" s="1"/>
  <c r="I31" i="6"/>
  <c r="K31" i="6" s="1"/>
  <c r="I32" i="6"/>
  <c r="K32" i="6" s="1"/>
  <c r="K36" i="6"/>
  <c r="I40" i="6"/>
  <c r="K40" i="6" s="1"/>
  <c r="I41" i="6"/>
  <c r="K41" i="6" s="1"/>
  <c r="I42" i="6"/>
  <c r="K42" i="6" s="1"/>
  <c r="I43" i="6"/>
  <c r="K43" i="6" s="1"/>
  <c r="I44" i="6"/>
  <c r="K44" i="6" s="1"/>
  <c r="I45" i="6"/>
  <c r="K45" i="6" s="1"/>
  <c r="I46" i="6"/>
  <c r="K46" i="6" s="1"/>
  <c r="I70" i="6"/>
  <c r="K70" i="6" s="1"/>
  <c r="I72" i="6"/>
  <c r="K72" i="6" s="1"/>
  <c r="I73" i="6"/>
  <c r="K73" i="6" s="1"/>
  <c r="I74" i="6"/>
  <c r="K74" i="6" s="1"/>
  <c r="I75" i="6"/>
  <c r="K75" i="6" s="1"/>
  <c r="I76" i="6"/>
  <c r="K76" i="6" s="1"/>
  <c r="I77" i="6"/>
  <c r="K77" i="6" s="1"/>
  <c r="I78" i="6"/>
  <c r="K78" i="6" s="1"/>
  <c r="I81" i="6"/>
  <c r="K81" i="6" s="1"/>
  <c r="I82" i="6"/>
  <c r="K82" i="6" s="1"/>
  <c r="I83" i="6"/>
  <c r="K83" i="6" s="1"/>
  <c r="I84" i="6"/>
  <c r="K84" i="6" s="1"/>
  <c r="I85" i="6"/>
  <c r="K85" i="6" s="1"/>
  <c r="I86" i="6"/>
  <c r="K86" i="6" s="1"/>
  <c r="I87" i="6"/>
  <c r="K87" i="6" s="1"/>
  <c r="I92" i="6"/>
  <c r="K92" i="6" s="1"/>
  <c r="I88" i="6"/>
  <c r="K88" i="6" s="1"/>
  <c r="I141" i="6"/>
  <c r="K141" i="6" s="1"/>
  <c r="I95" i="6"/>
  <c r="K95" i="6" s="1"/>
  <c r="I96" i="6"/>
  <c r="K96" i="6" s="1"/>
  <c r="I97" i="6"/>
  <c r="K97" i="6" s="1"/>
  <c r="I98" i="6"/>
  <c r="K98" i="6" s="1"/>
  <c r="I99" i="6"/>
  <c r="K99" i="6" s="1"/>
  <c r="K106" i="6"/>
  <c r="I108" i="6"/>
  <c r="K108" i="6" s="1"/>
  <c r="I109" i="6"/>
  <c r="K109" i="6" s="1"/>
  <c r="I110" i="6"/>
  <c r="K110" i="6" s="1"/>
  <c r="I111" i="6"/>
  <c r="K111" i="6" s="1"/>
  <c r="I112" i="6"/>
  <c r="K112" i="6" s="1"/>
  <c r="I115" i="6"/>
  <c r="K115" i="6" s="1"/>
  <c r="I121" i="6"/>
  <c r="K121" i="6" s="1"/>
  <c r="I124" i="6"/>
  <c r="K124" i="6" s="1"/>
  <c r="I125" i="6"/>
  <c r="K125" i="6" s="1"/>
  <c r="I126" i="6"/>
  <c r="K126" i="6" s="1"/>
  <c r="I127" i="6"/>
  <c r="K127" i="6" s="1"/>
  <c r="I129" i="6"/>
  <c r="K129" i="6" s="1"/>
  <c r="I130" i="6"/>
  <c r="K130" i="6" s="1"/>
  <c r="I131" i="6"/>
  <c r="K131" i="6" s="1"/>
  <c r="I132" i="6"/>
  <c r="K132" i="6" s="1"/>
  <c r="I133" i="6"/>
  <c r="K133" i="6" s="1"/>
  <c r="I134" i="6"/>
  <c r="K134" i="6" s="1"/>
  <c r="I135" i="6"/>
  <c r="K135" i="6" s="1"/>
  <c r="I136" i="6"/>
  <c r="K136" i="6" s="1"/>
  <c r="I138" i="6"/>
  <c r="K138" i="6" s="1"/>
  <c r="I139" i="6"/>
  <c r="K139" i="6" s="1"/>
  <c r="I140" i="6"/>
  <c r="K140" i="6" s="1"/>
  <c r="I142" i="6"/>
  <c r="K142" i="6" s="1"/>
  <c r="I143" i="6"/>
  <c r="K143" i="6" s="1"/>
  <c r="I144" i="6"/>
  <c r="K144" i="6" s="1"/>
  <c r="I146" i="6"/>
  <c r="K146" i="6" s="1"/>
  <c r="I147" i="6"/>
  <c r="K147" i="6" s="1"/>
  <c r="I148" i="6"/>
  <c r="K148" i="6" s="1"/>
  <c r="I149" i="6"/>
  <c r="K149" i="6" s="1"/>
  <c r="I150" i="6"/>
  <c r="K150" i="6" s="1"/>
  <c r="I151" i="6"/>
  <c r="K151" i="6" s="1"/>
  <c r="I152" i="6"/>
  <c r="K152" i="6" s="1"/>
  <c r="I153" i="6"/>
  <c r="K153" i="6" s="1"/>
  <c r="I154" i="6"/>
  <c r="K154" i="6" s="1"/>
  <c r="I155" i="6"/>
  <c r="K155" i="6" s="1"/>
  <c r="I156" i="6"/>
  <c r="K156" i="6" s="1"/>
  <c r="I157" i="6"/>
  <c r="K157" i="6" s="1"/>
  <c r="I158" i="6"/>
  <c r="K158" i="6" s="1"/>
  <c r="I159" i="6"/>
  <c r="K159" i="6" s="1"/>
  <c r="I11" i="6"/>
  <c r="K11" i="6" s="1"/>
  <c r="I12" i="16"/>
  <c r="J2" i="16"/>
  <c r="I46" i="17"/>
  <c r="J39" i="17"/>
  <c r="G27" i="14"/>
  <c r="H3" i="14"/>
  <c r="H4" i="14"/>
  <c r="H5" i="14"/>
  <c r="H6" i="14"/>
  <c r="H14" i="14"/>
  <c r="H15" i="14"/>
  <c r="H16" i="14"/>
  <c r="H17" i="14"/>
  <c r="H18" i="14"/>
  <c r="H19" i="14"/>
  <c r="H20" i="14"/>
  <c r="H21" i="14"/>
  <c r="H22" i="14"/>
  <c r="H23" i="14"/>
  <c r="H26" i="14"/>
  <c r="I89" i="13"/>
  <c r="I294" i="15"/>
  <c r="J3" i="15"/>
  <c r="J4" i="15"/>
  <c r="J5" i="15"/>
  <c r="J6" i="15"/>
  <c r="J7" i="15"/>
  <c r="J8" i="15"/>
  <c r="J9" i="15"/>
  <c r="J10" i="15"/>
  <c r="J11" i="15"/>
  <c r="J12" i="15"/>
  <c r="J15" i="15"/>
  <c r="J16" i="15"/>
  <c r="J17" i="15"/>
  <c r="J18" i="15"/>
  <c r="J19" i="15"/>
  <c r="J20" i="15"/>
  <c r="J21" i="15"/>
  <c r="J22" i="15"/>
  <c r="J23" i="15"/>
  <c r="J24" i="15"/>
  <c r="J25" i="15"/>
  <c r="J26" i="15"/>
  <c r="J27" i="15"/>
  <c r="J28" i="15"/>
  <c r="J29" i="15"/>
  <c r="J30" i="15"/>
  <c r="J31" i="15"/>
  <c r="J38" i="15"/>
  <c r="J39" i="15"/>
  <c r="J40" i="15"/>
  <c r="J41" i="15"/>
  <c r="J42" i="15"/>
  <c r="J43" i="15"/>
  <c r="J44" i="15"/>
  <c r="J45" i="15"/>
  <c r="J46" i="15"/>
  <c r="J47" i="15"/>
  <c r="J48" i="15"/>
  <c r="J49" i="15"/>
  <c r="J50" i="15"/>
  <c r="J51" i="15"/>
  <c r="J52" i="15"/>
  <c r="J32" i="15"/>
  <c r="J53" i="15"/>
  <c r="J78" i="15"/>
  <c r="J79" i="15"/>
  <c r="J80" i="15"/>
  <c r="J81" i="15"/>
  <c r="J82" i="15"/>
  <c r="J83" i="15"/>
  <c r="J84" i="15"/>
  <c r="J85" i="15"/>
  <c r="J86" i="15"/>
  <c r="J87" i="15"/>
  <c r="J88" i="15"/>
  <c r="J89" i="15"/>
  <c r="J90" i="15"/>
  <c r="J91" i="15"/>
  <c r="J92" i="15"/>
  <c r="J93" i="15"/>
  <c r="J94" i="15"/>
  <c r="J95" i="15"/>
  <c r="J96" i="15"/>
  <c r="J97" i="15"/>
  <c r="J98" i="15"/>
  <c r="J99" i="15"/>
  <c r="J100" i="15"/>
  <c r="J101" i="15"/>
  <c r="J102" i="15"/>
  <c r="J103" i="15"/>
  <c r="J104" i="15"/>
  <c r="J105" i="15"/>
  <c r="J106" i="15"/>
  <c r="J107" i="15"/>
  <c r="J108" i="15"/>
  <c r="J109" i="15"/>
  <c r="J110" i="15"/>
  <c r="J112" i="15"/>
  <c r="J113" i="15"/>
  <c r="J114" i="15"/>
  <c r="J115" i="15"/>
  <c r="J116" i="15"/>
  <c r="J117" i="15"/>
  <c r="J118" i="15"/>
  <c r="J119" i="15"/>
  <c r="J120" i="15"/>
  <c r="J121" i="15"/>
  <c r="J122" i="15"/>
  <c r="J123" i="15"/>
  <c r="J124" i="15"/>
  <c r="J125" i="15"/>
  <c r="J126" i="15"/>
  <c r="J127" i="15"/>
  <c r="J128" i="15"/>
  <c r="J129" i="15"/>
  <c r="J130" i="15"/>
  <c r="J131" i="15"/>
  <c r="J132" i="15"/>
  <c r="J133" i="15"/>
  <c r="J134" i="15"/>
  <c r="J135" i="15"/>
  <c r="J136" i="15"/>
  <c r="J137" i="15"/>
  <c r="J138" i="15"/>
  <c r="J139" i="15"/>
  <c r="J140" i="15"/>
  <c r="J141" i="15"/>
  <c r="J142" i="15"/>
  <c r="J143" i="15"/>
  <c r="J144" i="15"/>
  <c r="J145" i="15"/>
  <c r="J146" i="15"/>
  <c r="J147" i="15"/>
  <c r="J148" i="15"/>
  <c r="J149" i="15"/>
  <c r="J150" i="15"/>
  <c r="J151" i="15"/>
  <c r="J152" i="15"/>
  <c r="J153" i="15"/>
  <c r="J154" i="15"/>
  <c r="J155" i="15"/>
  <c r="J156" i="15"/>
  <c r="J157" i="15"/>
  <c r="J158" i="15"/>
  <c r="J159" i="15"/>
  <c r="J160" i="15"/>
  <c r="J161" i="15"/>
  <c r="J162" i="15"/>
  <c r="J163" i="15"/>
  <c r="J164" i="15"/>
  <c r="J165" i="15"/>
  <c r="J166" i="15"/>
  <c r="J167" i="15"/>
  <c r="J168" i="15"/>
  <c r="J170" i="15"/>
  <c r="J171" i="15"/>
  <c r="J172" i="15"/>
  <c r="J173" i="15"/>
  <c r="J174" i="15"/>
  <c r="J175" i="15"/>
  <c r="J176" i="15"/>
  <c r="J177" i="15"/>
  <c r="J178" i="15"/>
  <c r="J179" i="15"/>
  <c r="J180" i="15"/>
  <c r="J181" i="15"/>
  <c r="J182" i="15"/>
  <c r="J183" i="15"/>
  <c r="J184" i="15"/>
  <c r="J185" i="15"/>
  <c r="J186" i="15"/>
  <c r="J187" i="15"/>
  <c r="J188" i="15"/>
  <c r="J189" i="15"/>
  <c r="J190" i="15"/>
  <c r="J191" i="15"/>
  <c r="J192" i="15"/>
  <c r="J193" i="15"/>
  <c r="J194" i="15"/>
  <c r="J195" i="15"/>
  <c r="J196" i="15"/>
  <c r="J197" i="15"/>
  <c r="J198" i="15"/>
  <c r="J199" i="15"/>
  <c r="J200" i="15"/>
  <c r="J201" i="15"/>
  <c r="J202" i="15"/>
  <c r="J203" i="15"/>
  <c r="J204" i="15"/>
  <c r="J205" i="15"/>
  <c r="J206" i="15"/>
  <c r="J207" i="15"/>
  <c r="J208" i="15"/>
  <c r="J209" i="15"/>
  <c r="J210" i="15"/>
  <c r="J211" i="15"/>
  <c r="J212" i="15"/>
  <c r="J213" i="15"/>
  <c r="J214" i="15"/>
  <c r="J215" i="15"/>
  <c r="J216" i="15"/>
  <c r="J217" i="15"/>
  <c r="J218" i="15"/>
  <c r="J219" i="15"/>
  <c r="J220" i="15"/>
  <c r="J221" i="15"/>
  <c r="J222" i="15"/>
  <c r="J223" i="15"/>
  <c r="J224" i="15"/>
  <c r="J225" i="15"/>
  <c r="J226" i="15"/>
  <c r="J228" i="15"/>
  <c r="J229" i="15"/>
  <c r="J230" i="15"/>
  <c r="J231" i="15"/>
  <c r="J232" i="15"/>
  <c r="J233" i="15"/>
  <c r="J234" i="15"/>
  <c r="J235" i="15"/>
  <c r="J236" i="15"/>
  <c r="J237" i="15"/>
  <c r="J238" i="15"/>
  <c r="J239" i="15"/>
  <c r="J240" i="15"/>
  <c r="J241" i="15"/>
  <c r="J242" i="15"/>
  <c r="J243" i="15"/>
  <c r="J244" i="15"/>
  <c r="J245" i="15"/>
  <c r="J246" i="15"/>
  <c r="J247" i="15"/>
  <c r="J248" i="15"/>
  <c r="J249" i="15"/>
  <c r="J250" i="15"/>
  <c r="J251" i="15"/>
  <c r="J252" i="15"/>
  <c r="J253" i="15"/>
  <c r="J254" i="15"/>
  <c r="J255" i="15"/>
  <c r="J256" i="15"/>
  <c r="J257" i="15"/>
  <c r="J258" i="15"/>
  <c r="J259" i="15"/>
  <c r="J260" i="15"/>
  <c r="J261" i="15"/>
  <c r="J262" i="15"/>
  <c r="J263" i="15"/>
  <c r="J264" i="15"/>
  <c r="J265" i="15"/>
  <c r="J266" i="15"/>
  <c r="J267" i="15"/>
  <c r="J268" i="15"/>
  <c r="J269" i="15"/>
  <c r="J270" i="15"/>
  <c r="J271" i="15"/>
  <c r="J272" i="15"/>
  <c r="J273" i="15"/>
  <c r="J274" i="15"/>
  <c r="J275" i="15"/>
  <c r="J276" i="15"/>
  <c r="J278" i="15"/>
  <c r="J279" i="15"/>
  <c r="J280" i="15"/>
  <c r="J281" i="15"/>
  <c r="J282" i="15"/>
  <c r="J283" i="15"/>
  <c r="J284" i="15"/>
  <c r="J285" i="15"/>
  <c r="J286" i="15"/>
  <c r="J287" i="15"/>
  <c r="J288" i="15"/>
  <c r="J289" i="15"/>
  <c r="I43" i="11"/>
  <c r="J49" i="12"/>
  <c r="J160" i="6"/>
  <c r="H45" i="17"/>
  <c r="J45" i="17" s="1"/>
  <c r="H40" i="17"/>
  <c r="J40" i="17" s="1"/>
  <c r="H44" i="17"/>
  <c r="J44" i="17" s="1"/>
  <c r="H43" i="17"/>
  <c r="J43" i="17" s="1"/>
  <c r="H42" i="17"/>
  <c r="J42" i="17" s="1"/>
  <c r="H35" i="17"/>
  <c r="J35" i="17" s="1"/>
  <c r="H34" i="17"/>
  <c r="J34" i="17" s="1"/>
  <c r="H33" i="17"/>
  <c r="J33" i="17" s="1"/>
  <c r="H19" i="17"/>
  <c r="J19" i="17" s="1"/>
  <c r="H18" i="17"/>
  <c r="J18" i="17" s="1"/>
  <c r="H32" i="17"/>
  <c r="J32" i="17" s="1"/>
  <c r="H31" i="17"/>
  <c r="J31" i="17" s="1"/>
  <c r="H30" i="17"/>
  <c r="J30" i="17" s="1"/>
  <c r="H29" i="17"/>
  <c r="J29" i="17" s="1"/>
  <c r="H28" i="17"/>
  <c r="J28" i="17" s="1"/>
  <c r="H27" i="17"/>
  <c r="J27" i="17" s="1"/>
  <c r="H26" i="17"/>
  <c r="J26" i="17" s="1"/>
  <c r="H25" i="17"/>
  <c r="J25" i="17" s="1"/>
  <c r="H22" i="17"/>
  <c r="J22" i="17" s="1"/>
  <c r="H21" i="17"/>
  <c r="J21" i="17" s="1"/>
  <c r="H17" i="17"/>
  <c r="J17" i="17" s="1"/>
  <c r="H16" i="17"/>
  <c r="J16" i="17" s="1"/>
  <c r="H15" i="17"/>
  <c r="J15" i="17" s="1"/>
  <c r="H14" i="17"/>
  <c r="J14" i="17" s="1"/>
  <c r="H13" i="17"/>
  <c r="J13" i="17" s="1"/>
  <c r="H12" i="17"/>
  <c r="J12" i="17" s="1"/>
  <c r="H11" i="17"/>
  <c r="J11" i="17" s="1"/>
  <c r="H10" i="17"/>
  <c r="J10" i="17" s="1"/>
  <c r="H9" i="17"/>
  <c r="J9" i="17" s="1"/>
  <c r="H8" i="17"/>
  <c r="J8" i="17" s="1"/>
  <c r="H7" i="17"/>
  <c r="J7" i="17" s="1"/>
  <c r="H6" i="17"/>
  <c r="J6" i="17" s="1"/>
  <c r="H5" i="17"/>
  <c r="J5" i="17" s="1"/>
  <c r="H4" i="17"/>
  <c r="J4" i="17" s="1"/>
  <c r="H3" i="17"/>
  <c r="J3" i="17" s="1"/>
  <c r="H2" i="17"/>
  <c r="J2" i="17" s="1"/>
  <c r="H10" i="16"/>
  <c r="J10" i="16" s="1"/>
  <c r="H9" i="16"/>
  <c r="J9" i="16" s="1"/>
  <c r="H8" i="16"/>
  <c r="J8" i="16" s="1"/>
  <c r="H7" i="16"/>
  <c r="J7" i="16" s="1"/>
  <c r="H6" i="16"/>
  <c r="J6" i="16" s="1"/>
  <c r="H5" i="16"/>
  <c r="J5" i="16" s="1"/>
  <c r="H4" i="16"/>
  <c r="J4" i="16" s="1"/>
  <c r="G78" i="15"/>
  <c r="G53" i="15"/>
  <c r="G61" i="15"/>
  <c r="G60" i="15"/>
  <c r="G59" i="15"/>
  <c r="G58" i="15"/>
  <c r="G52" i="15"/>
  <c r="G51" i="15"/>
  <c r="G50" i="15"/>
  <c r="G49" i="15"/>
  <c r="G48" i="15"/>
  <c r="G47" i="15"/>
  <c r="G46" i="15"/>
  <c r="G45" i="15"/>
  <c r="G44" i="15"/>
  <c r="G43" i="15"/>
  <c r="G42" i="15"/>
  <c r="G41" i="15"/>
  <c r="G40" i="15"/>
  <c r="G39" i="15"/>
  <c r="G38" i="15"/>
  <c r="G31" i="15"/>
  <c r="G30" i="15"/>
  <c r="G29" i="15"/>
  <c r="G28" i="15"/>
  <c r="G27" i="15"/>
  <c r="G26" i="15"/>
  <c r="G25" i="15"/>
  <c r="G24" i="15"/>
  <c r="G23" i="15"/>
  <c r="G22" i="15"/>
  <c r="G21" i="15"/>
  <c r="G20" i="15"/>
  <c r="G19" i="15"/>
  <c r="G18" i="15"/>
  <c r="G17" i="15"/>
  <c r="G16" i="15"/>
  <c r="G15" i="15"/>
  <c r="G12" i="15"/>
  <c r="G11" i="15"/>
  <c r="G10" i="15"/>
  <c r="G9" i="15"/>
  <c r="G8" i="15"/>
  <c r="G7" i="15"/>
  <c r="G6" i="15"/>
  <c r="G5" i="15"/>
  <c r="G4" i="15"/>
  <c r="G3" i="15"/>
  <c r="H88" i="13"/>
  <c r="J88" i="13" s="1"/>
  <c r="H87" i="13"/>
  <c r="J87" i="13" s="1"/>
  <c r="H86" i="13"/>
  <c r="J86" i="13" s="1"/>
  <c r="H85" i="13"/>
  <c r="J85" i="13" s="1"/>
  <c r="H84" i="13"/>
  <c r="J84" i="13" s="1"/>
  <c r="H83" i="13"/>
  <c r="J83" i="13" s="1"/>
  <c r="H82" i="13"/>
  <c r="J82" i="13" s="1"/>
  <c r="H81" i="13"/>
  <c r="J81" i="13" s="1"/>
  <c r="H80" i="13"/>
  <c r="J80" i="13" s="1"/>
  <c r="H79" i="13"/>
  <c r="J79" i="13" s="1"/>
  <c r="H67" i="13"/>
  <c r="J67" i="13" s="1"/>
  <c r="H66" i="13"/>
  <c r="J66" i="13" s="1"/>
  <c r="H65" i="13"/>
  <c r="J65" i="13" s="1"/>
  <c r="H64" i="13"/>
  <c r="J64" i="13" s="1"/>
  <c r="H63" i="13"/>
  <c r="J63" i="13" s="1"/>
  <c r="H47" i="13"/>
  <c r="J47" i="13" s="1"/>
  <c r="H62" i="13"/>
  <c r="J62" i="13" s="1"/>
  <c r="H46" i="13"/>
  <c r="J46" i="13" s="1"/>
  <c r="H61" i="13"/>
  <c r="J61" i="13" s="1"/>
  <c r="H60" i="13"/>
  <c r="J60" i="13" s="1"/>
  <c r="H12" i="13"/>
  <c r="J12" i="13" s="1"/>
  <c r="H70" i="13"/>
  <c r="J70" i="13" s="1"/>
  <c r="H57" i="13"/>
  <c r="J57" i="13" s="1"/>
  <c r="H68" i="13"/>
  <c r="J68" i="13" s="1"/>
  <c r="H20" i="13"/>
  <c r="J20" i="13" s="1"/>
  <c r="H44" i="13"/>
  <c r="J44" i="13" s="1"/>
  <c r="H43" i="13"/>
  <c r="J43" i="13" s="1"/>
  <c r="H42" i="13"/>
  <c r="J42" i="13" s="1"/>
  <c r="H41" i="13"/>
  <c r="J41" i="13" s="1"/>
  <c r="H40" i="13"/>
  <c r="J40" i="13" s="1"/>
  <c r="H39" i="13"/>
  <c r="J39" i="13" s="1"/>
  <c r="H38" i="13"/>
  <c r="J38" i="13" s="1"/>
  <c r="H37" i="13"/>
  <c r="J37" i="13" s="1"/>
  <c r="H36" i="13"/>
  <c r="J36" i="13" s="1"/>
  <c r="H35" i="13"/>
  <c r="J35" i="13" s="1"/>
  <c r="H34" i="13"/>
  <c r="J34" i="13" s="1"/>
  <c r="H33" i="13"/>
  <c r="J33" i="13" s="1"/>
  <c r="H28" i="13"/>
  <c r="J28" i="13" s="1"/>
  <c r="H27" i="13"/>
  <c r="J27" i="13" s="1"/>
  <c r="H26" i="13"/>
  <c r="J26" i="13" s="1"/>
  <c r="H25" i="13"/>
  <c r="J25" i="13" s="1"/>
  <c r="H24" i="13"/>
  <c r="J24" i="13" s="1"/>
  <c r="H23" i="13"/>
  <c r="J23" i="13" s="1"/>
  <c r="H22" i="13"/>
  <c r="J22" i="13" s="1"/>
  <c r="H21" i="13"/>
  <c r="J21" i="13" s="1"/>
  <c r="H19" i="13"/>
  <c r="J19" i="13" s="1"/>
  <c r="H18" i="13"/>
  <c r="J18" i="13" s="1"/>
  <c r="H17" i="13"/>
  <c r="J17" i="13" s="1"/>
  <c r="H16" i="13"/>
  <c r="J16" i="13" s="1"/>
  <c r="H15" i="13"/>
  <c r="J15" i="13" s="1"/>
  <c r="H11" i="13"/>
  <c r="J11" i="13" s="1"/>
  <c r="H10" i="13"/>
  <c r="J10" i="13" s="1"/>
  <c r="J8" i="13"/>
  <c r="J7" i="13"/>
  <c r="J6" i="13"/>
  <c r="J5" i="13"/>
  <c r="J4" i="13"/>
  <c r="J3" i="13"/>
  <c r="J2" i="13"/>
  <c r="H42" i="11"/>
  <c r="J42" i="11" s="1"/>
  <c r="H41" i="11"/>
  <c r="J41" i="11" s="1"/>
  <c r="H40" i="11"/>
  <c r="J40" i="11" s="1"/>
  <c r="H39" i="11"/>
  <c r="J39" i="11" s="1"/>
  <c r="H38" i="11"/>
  <c r="J38" i="11" s="1"/>
  <c r="H37" i="11"/>
  <c r="J37" i="11" s="1"/>
  <c r="H36" i="11"/>
  <c r="J36" i="11" s="1"/>
  <c r="H35" i="11"/>
  <c r="J35" i="11" s="1"/>
  <c r="H34" i="11"/>
  <c r="J34" i="11" s="1"/>
  <c r="H33" i="11"/>
  <c r="J33" i="11" s="1"/>
  <c r="H32" i="11"/>
  <c r="J32" i="11" s="1"/>
  <c r="H31" i="11"/>
  <c r="J31" i="11" s="1"/>
  <c r="H30" i="11"/>
  <c r="J30" i="11" s="1"/>
  <c r="H29" i="11"/>
  <c r="J29" i="11" s="1"/>
  <c r="H28" i="11"/>
  <c r="J28" i="11" s="1"/>
  <c r="H27" i="11"/>
  <c r="J27" i="11" s="1"/>
  <c r="H26" i="11"/>
  <c r="J26" i="11" s="1"/>
  <c r="H25" i="11"/>
  <c r="J25" i="11" s="1"/>
  <c r="H24" i="11"/>
  <c r="J24" i="11" s="1"/>
  <c r="H23" i="11"/>
  <c r="J23" i="11" s="1"/>
  <c r="H22" i="11"/>
  <c r="J22" i="11" s="1"/>
  <c r="H21" i="11"/>
  <c r="J21" i="11" s="1"/>
  <c r="H20" i="11"/>
  <c r="J20" i="11" s="1"/>
  <c r="H19" i="11"/>
  <c r="J19" i="11" s="1"/>
  <c r="H18" i="11"/>
  <c r="J18" i="11" s="1"/>
  <c r="H17" i="11"/>
  <c r="J17" i="11" s="1"/>
  <c r="H16" i="11"/>
  <c r="J16" i="11" s="1"/>
  <c r="H15" i="11"/>
  <c r="J15" i="11" s="1"/>
  <c r="H14" i="11"/>
  <c r="J14" i="11" s="1"/>
  <c r="H13" i="11"/>
  <c r="J13" i="11" s="1"/>
  <c r="H12" i="11"/>
  <c r="J12" i="11" s="1"/>
  <c r="H11" i="11"/>
  <c r="J11" i="11" s="1"/>
  <c r="H10" i="11"/>
  <c r="J10" i="11" s="1"/>
  <c r="H9" i="11"/>
  <c r="J9" i="11" s="1"/>
  <c r="H8" i="11"/>
  <c r="J8" i="11" s="1"/>
  <c r="H7" i="11"/>
  <c r="J7" i="11" s="1"/>
  <c r="H6" i="11"/>
  <c r="J6" i="11" s="1"/>
  <c r="H5" i="11"/>
  <c r="J5" i="11" s="1"/>
  <c r="H4" i="11"/>
  <c r="J4" i="11" s="1"/>
  <c r="H3" i="11"/>
  <c r="J3" i="11" s="1"/>
  <c r="J46" i="17" l="1"/>
  <c r="K49" i="12"/>
  <c r="J43" i="11"/>
  <c r="J89" i="13"/>
  <c r="K160" i="6"/>
  <c r="H2" i="14"/>
  <c r="H27" i="14" s="1"/>
  <c r="J2" i="15"/>
  <c r="J294" i="15" s="1"/>
  <c r="G2" i="15"/>
  <c r="C2" i="19" l="1"/>
  <c r="C3" i="19" s="1"/>
</calcChain>
</file>

<file path=xl/sharedStrings.xml><?xml version="1.0" encoding="utf-8"?>
<sst xmlns="http://schemas.openxmlformats.org/spreadsheetml/2006/main" count="2279" uniqueCount="925">
  <si>
    <t xml:space="preserve">9mm x 50m                     </t>
  </si>
  <si>
    <t xml:space="preserve">25mm x 50m                    </t>
  </si>
  <si>
    <t xml:space="preserve">38mm x 50m                    </t>
  </si>
  <si>
    <t xml:space="preserve">10m x 50cm                    </t>
  </si>
  <si>
    <t xml:space="preserve">19mm                          </t>
  </si>
  <si>
    <t xml:space="preserve">10m x 50cm  </t>
  </si>
  <si>
    <t xml:space="preserve">1,5mm X 100m                  </t>
  </si>
  <si>
    <t xml:space="preserve">4mm X 100m                    </t>
  </si>
  <si>
    <t xml:space="preserve">15mm x 50m                    </t>
  </si>
  <si>
    <t xml:space="preserve">40mm x 50m                    </t>
  </si>
  <si>
    <t>Alla hjärtan kasse</t>
  </si>
  <si>
    <t>12cm</t>
  </si>
  <si>
    <t>15cm</t>
  </si>
  <si>
    <t>18cm</t>
  </si>
  <si>
    <t>25cm</t>
  </si>
  <si>
    <t>28 x 20 x 8cm</t>
  </si>
  <si>
    <t>33 x 25 x 10cm</t>
  </si>
  <si>
    <t>38 x 30 x 12cm</t>
  </si>
  <si>
    <t>43 x 35 x 14cm</t>
  </si>
  <si>
    <t>48 x 40 x 16cm</t>
  </si>
  <si>
    <t xml:space="preserve">Ø: 27cm </t>
  </si>
  <si>
    <t xml:space="preserve">Ø: 32cm  </t>
  </si>
  <si>
    <t xml:space="preserve">Ø: 37cm    </t>
  </si>
  <si>
    <t>32 x 23 x 12cm</t>
  </si>
  <si>
    <t>37 x 28 x 15cm</t>
  </si>
  <si>
    <t>42 x 33 x 18cm</t>
  </si>
  <si>
    <t xml:space="preserve">100 x 45 x 220mm   </t>
  </si>
  <si>
    <t>120 x 50 x 260mm</t>
  </si>
  <si>
    <t>120 x 48 x 260mm</t>
  </si>
  <si>
    <t>140 x 50 x 305mm</t>
  </si>
  <si>
    <t>110 x 69 x 71mm</t>
  </si>
  <si>
    <t>100 x 48 x 220mm</t>
  </si>
  <si>
    <t xml:space="preserve">100 x 48 x 220mm        </t>
  </si>
  <si>
    <t xml:space="preserve">120 x 48 x 260mm          </t>
  </si>
  <si>
    <t xml:space="preserve">120 x 48 x 260mm         </t>
  </si>
  <si>
    <t>Korgpåse cellofan  XS</t>
  </si>
  <si>
    <t>Ø:120mm</t>
  </si>
  <si>
    <t>Ø:140mm</t>
  </si>
  <si>
    <t>Ø:160mm</t>
  </si>
  <si>
    <t>Ø:180mm</t>
  </si>
  <si>
    <t>Ø:200mm</t>
  </si>
  <si>
    <t xml:space="preserve">8 x 60mm           </t>
  </si>
  <si>
    <t xml:space="preserve">Ø:27-22 Höjd:12cm     </t>
  </si>
  <si>
    <t xml:space="preserve">Ø:33-25 Höjd:13cm  </t>
  </si>
  <si>
    <t>Ø:37-30 Höjd:18cm</t>
  </si>
  <si>
    <t>46 x 35 x 21/16cm</t>
  </si>
  <si>
    <t>49 x 39 x 22/16cm</t>
  </si>
  <si>
    <t>51 x 41 x 23/18cm</t>
  </si>
  <si>
    <t>26 x 19 x 10cm</t>
  </si>
  <si>
    <t>29 x 21 x 13cm</t>
  </si>
  <si>
    <t xml:space="preserve">35 x 27 x 15cm     </t>
  </si>
  <si>
    <t>22 x 18 x 7,5cm</t>
  </si>
  <si>
    <t>27 x 22 x 10cm</t>
  </si>
  <si>
    <t>31 x 24 x 10cm</t>
  </si>
  <si>
    <t>35 x 27 x 13cm</t>
  </si>
  <si>
    <t xml:space="preserve">40 x 32 x 13cm </t>
  </si>
  <si>
    <t>45 x 34 x 16cm</t>
  </si>
  <si>
    <t xml:space="preserve">5,6 x 3,8 x 2,5cm          </t>
  </si>
  <si>
    <t>9,2 x 6,2 x 2,6cm</t>
  </si>
  <si>
    <t>37 x 25 x 13cm</t>
  </si>
  <si>
    <t>24 x 18 x 9cm</t>
  </si>
  <si>
    <t>30 x 22 x 10cm</t>
  </si>
  <si>
    <t>Ø:20 x H:10cm</t>
  </si>
  <si>
    <t>Ø:25 x H:12cm</t>
  </si>
  <si>
    <t>Ø:30 x H:14cm</t>
  </si>
  <si>
    <t>Ø:28 x H:14 cm</t>
  </si>
  <si>
    <t xml:space="preserve">110 x 65 x 70mm      </t>
  </si>
  <si>
    <t>135 x 70 x 70mm</t>
  </si>
  <si>
    <t>175 x 80 x 80mm</t>
  </si>
  <si>
    <t>200 x 90 x 90mm</t>
  </si>
  <si>
    <t>110 x 62 x 62mm</t>
  </si>
  <si>
    <t>110 x 32 x 23mm</t>
  </si>
  <si>
    <t>232 x 32 x 23mm</t>
  </si>
  <si>
    <t xml:space="preserve">160 x 85 x 32mm                   </t>
  </si>
  <si>
    <t xml:space="preserve">190 x 100 x 40mm                  </t>
  </si>
  <si>
    <t>105 x 50 x 50mm</t>
  </si>
  <si>
    <t>85 x 65 x 65mm</t>
  </si>
  <si>
    <t>140 x 72 x 72mm</t>
  </si>
  <si>
    <t>185 x 50 x 23mm</t>
  </si>
  <si>
    <t>120 x 100 x 23mm</t>
  </si>
  <si>
    <t>185 x 105 x 23mm</t>
  </si>
  <si>
    <t>155 x 155 x 23mm</t>
  </si>
  <si>
    <t xml:space="preserve">16 x 24mm       </t>
  </si>
  <si>
    <t xml:space="preserve">Pralinformar i brun pergamyn  </t>
  </si>
  <si>
    <t xml:space="preserve">Pralinformar i vit pergamyn  </t>
  </si>
  <si>
    <t xml:space="preserve">155 x 80mm  </t>
  </si>
  <si>
    <t>185 x 108mm</t>
  </si>
  <si>
    <t>264 x 148mm</t>
  </si>
  <si>
    <t xml:space="preserve">230 x 32 x 23mm       </t>
  </si>
  <si>
    <t>455 x 32 x 23mm</t>
  </si>
  <si>
    <t>230 x 32 x 23mm</t>
  </si>
  <si>
    <t>226 x 135mm</t>
  </si>
  <si>
    <t>Tub i set om 2 orange m.vita prickar</t>
  </si>
  <si>
    <t xml:space="preserve">Tub i set om 2 vit            </t>
  </si>
  <si>
    <t>190 x 275 x 110mm</t>
  </si>
  <si>
    <t>385 x 275 x 110mm</t>
  </si>
  <si>
    <t>100 x 98 x 56mm</t>
  </si>
  <si>
    <t xml:space="preserve">120 x 105 x 69mm    </t>
  </si>
  <si>
    <t>480 x 480 x 95mm</t>
  </si>
  <si>
    <t>180 x 180 x 50mm</t>
  </si>
  <si>
    <t>140 x 150 x 30mm</t>
  </si>
  <si>
    <t>170 x 60 x 320mm</t>
  </si>
  <si>
    <t>71 x 135mm</t>
  </si>
  <si>
    <t xml:space="preserve">70 x 30 x 186mm                  </t>
  </si>
  <si>
    <t xml:space="preserve">90 x 50 x 226mm                  </t>
  </si>
  <si>
    <t xml:space="preserve">100 x 44 x 266mm                  </t>
  </si>
  <si>
    <t>80 x 45 x 170mm</t>
  </si>
  <si>
    <t>75 x 40 x 200mm</t>
  </si>
  <si>
    <t>80 x 50 x 210mm</t>
  </si>
  <si>
    <t xml:space="preserve">100 x 200mm                     </t>
  </si>
  <si>
    <t xml:space="preserve">80 x 125mm                      </t>
  </si>
  <si>
    <t>Pralinpåse transparent</t>
  </si>
  <si>
    <t>210 x 90 x 410mm</t>
  </si>
  <si>
    <t>210 x 690mm</t>
  </si>
  <si>
    <t>160 x 470mm</t>
  </si>
  <si>
    <t>120 x 400mm</t>
  </si>
  <si>
    <t>55 x 33 x 210mm</t>
  </si>
  <si>
    <t>100 x 60 x 220mm</t>
  </si>
  <si>
    <t>140 x 70 x 170mm</t>
  </si>
  <si>
    <t>140 x 70 x 210mm</t>
  </si>
  <si>
    <t>140 x 70 x 270mm</t>
  </si>
  <si>
    <t>160 x 80 x 350mm</t>
  </si>
  <si>
    <t xml:space="preserve">28,5 x 28,5 x 12cm                    </t>
  </si>
  <si>
    <t xml:space="preserve">34 x 24 x 15cm                    </t>
  </si>
  <si>
    <t>S</t>
  </si>
  <si>
    <t>M</t>
  </si>
  <si>
    <t>L</t>
  </si>
  <si>
    <t xml:space="preserve">28 x 17 x 11cm </t>
  </si>
  <si>
    <t xml:space="preserve">34 x 20 x 13cm       </t>
  </si>
  <si>
    <t>Ø:28 x H:26cm</t>
  </si>
  <si>
    <t>Ø:33 x H:30cm</t>
  </si>
  <si>
    <t>Ø:24 x H:23cm</t>
  </si>
  <si>
    <t>Ø:28-38 x H:35cm</t>
  </si>
  <si>
    <t>29 x 23 x 16cm</t>
  </si>
  <si>
    <t xml:space="preserve">25 x 19 x 13cm  </t>
  </si>
  <si>
    <t>XL</t>
  </si>
  <si>
    <t>180 x 370mm</t>
  </si>
  <si>
    <t>360 x 600mm</t>
  </si>
  <si>
    <t>470 x 690mm</t>
  </si>
  <si>
    <t>500 x 780mm</t>
  </si>
  <si>
    <t>570 x 820mm</t>
  </si>
  <si>
    <t>620 x 930mm</t>
  </si>
  <si>
    <t>750 x 950mm</t>
  </si>
  <si>
    <t>Opp strut transparent</t>
  </si>
  <si>
    <t>Opp strut vitt mönster</t>
  </si>
  <si>
    <t>Korgpåse cellofan  S</t>
  </si>
  <si>
    <t>Korgpåse cellofan  M</t>
  </si>
  <si>
    <t>Korgpåse cellofan  L</t>
  </si>
  <si>
    <t>Korgpåse cellofan  XL</t>
  </si>
  <si>
    <t>Korgpåse cellofan  XXL</t>
  </si>
  <si>
    <t>XS</t>
  </si>
  <si>
    <t>XXL</t>
  </si>
  <si>
    <t>Opp påse transparant med sidoinvik</t>
  </si>
  <si>
    <t>Ask hjärta röd med fönster (stor)</t>
  </si>
  <si>
    <t>Ask hjärta röd med fönster</t>
  </si>
  <si>
    <t>Ask hjärta röd exlusiv fönster</t>
  </si>
  <si>
    <t>Dragbandsrosett i röd satin och vit text</t>
  </si>
  <si>
    <t>Dragbandsrosett i vit satin och röd text</t>
  </si>
  <si>
    <t xml:space="preserve">25mm      </t>
  </si>
  <si>
    <t>25mm</t>
  </si>
  <si>
    <t>Cellofan konsumentrulle jul</t>
  </si>
  <si>
    <t>Ø:18 x H:8cm</t>
  </si>
  <si>
    <t>Ø:22 x H:12cm</t>
  </si>
  <si>
    <t>korgpåse 4011</t>
  </si>
  <si>
    <t>korgpåse 4012</t>
  </si>
  <si>
    <t>korgpåse 4013</t>
  </si>
  <si>
    <t>korgpåse 4014</t>
  </si>
  <si>
    <t>korgpåse 4015</t>
  </si>
  <si>
    <t>korgpåse 4280</t>
  </si>
  <si>
    <t>Ask hjärta 3 motiv från Nestler</t>
  </si>
  <si>
    <t>120 x 120mm</t>
  </si>
  <si>
    <t>178 x 235 x 100mm</t>
  </si>
  <si>
    <t>Påsketikett oval på rulle</t>
  </si>
  <si>
    <t>47 x 40mm</t>
  </si>
  <si>
    <t>30 x 22mm</t>
  </si>
  <si>
    <t xml:space="preserve">29 x 35mm     </t>
  </si>
  <si>
    <t>Bomullsband röd/natur text God Jul</t>
  </si>
  <si>
    <t>15mm X 50m</t>
  </si>
  <si>
    <t xml:space="preserve">25mm              </t>
  </si>
  <si>
    <t>10mm x 250m</t>
  </si>
  <si>
    <t>30mm</t>
  </si>
  <si>
    <t>19mm</t>
  </si>
  <si>
    <t xml:space="preserve">19mm                  </t>
  </si>
  <si>
    <t>16mm x 50m</t>
  </si>
  <si>
    <t>25mm x 50m</t>
  </si>
  <si>
    <t>9mm x 50m</t>
  </si>
  <si>
    <t>200m</t>
  </si>
  <si>
    <t>21 x 21mm</t>
  </si>
  <si>
    <t>48 x 48mm</t>
  </si>
  <si>
    <t xml:space="preserve">17 x 30cm      </t>
  </si>
  <si>
    <t>2 x 0,2mm</t>
  </si>
  <si>
    <t>Ø:10/25cm H:30cm</t>
  </si>
  <si>
    <t>30 x 60cm</t>
  </si>
  <si>
    <t>25 x 40cm</t>
  </si>
  <si>
    <t>Jutesäck med band &amp; tryckt God Jul</t>
  </si>
  <si>
    <t>Jutesäck utan tryck</t>
  </si>
  <si>
    <t xml:space="preserve">Bomullssäck m. fönster röd    </t>
  </si>
  <si>
    <t xml:space="preserve">Jutesäck svart m. vitt snöre  </t>
  </si>
  <si>
    <t>Vit jutesäck m.tomte | text Merry Christmas</t>
  </si>
  <si>
    <t xml:space="preserve">9cm  </t>
  </si>
  <si>
    <t xml:space="preserve">Påskägg i plåt - Rosé  </t>
  </si>
  <si>
    <t>Påskägg i plåt - Guld</t>
  </si>
  <si>
    <t>Påskägg i plåt - Silver</t>
  </si>
  <si>
    <t>Påskägg i plåt - Svart</t>
  </si>
  <si>
    <t>Plåtägg (Fabergè) i display - Regal</t>
  </si>
  <si>
    <t>Plåtägg (Fabergè) i display - Imperial</t>
  </si>
  <si>
    <t>Etikett stora hjärta i guld</t>
  </si>
  <si>
    <t>Etikett hjärta i guld</t>
  </si>
  <si>
    <t>Etikett hjärta i silver</t>
  </si>
  <si>
    <t>Etikett hjärta i rött</t>
  </si>
  <si>
    <t>30 x 20 x 13cm</t>
  </si>
  <si>
    <t>9,5x30 &amp; 11x45cm</t>
  </si>
  <si>
    <t>Opp påse transperant</t>
  </si>
  <si>
    <t>Fix up 0 påse glasklar</t>
  </si>
  <si>
    <t>Fix up 1 påse glasklar</t>
  </si>
  <si>
    <t>Fix up 2 påse glasklar</t>
  </si>
  <si>
    <t>Fix up 7 påse glasklar</t>
  </si>
  <si>
    <t>Fix up 3 påse glasklar</t>
  </si>
  <si>
    <t>Fix up 5 påse glasklar</t>
  </si>
  <si>
    <t>Fix up 4 påse glasklar</t>
  </si>
  <si>
    <t>Fix up 10 påse glasklar</t>
  </si>
  <si>
    <t>Fix up 11 påse glasklar</t>
  </si>
  <si>
    <t>Fix up 20 påse glasklar</t>
  </si>
  <si>
    <t xml:space="preserve">Cellofanpåse med silverbotten </t>
  </si>
  <si>
    <t>Cellofanpåse med silverbotten</t>
  </si>
  <si>
    <t>Flaskpåse (inkl.rondell 5003)</t>
  </si>
  <si>
    <t>Flaskpåse (inkl.rondell 5001)</t>
  </si>
  <si>
    <t>Flaskpåse (inkl.rondell 5018)</t>
  </si>
  <si>
    <t>Cellofanpåse - Glad påsk</t>
  </si>
  <si>
    <t>Cellofanpåse - Macarons</t>
  </si>
  <si>
    <t>Cellofanpåse - Hjärtan</t>
  </si>
  <si>
    <t>Cellofanpåse - Lime &amp; vit prickar</t>
  </si>
  <si>
    <t>Cellofanpåse - Orange &amp; vit prickar</t>
  </si>
  <si>
    <t>Cellofanpåse - Silver &amp; vit prickar</t>
  </si>
  <si>
    <t>Cellofanpåse - Julkulor</t>
  </si>
  <si>
    <t>Cellofanpåse - Tomte</t>
  </si>
  <si>
    <t xml:space="preserve">Cellofanpåse - Chocolate        </t>
  </si>
  <si>
    <t>Cellofanpåse m. silverbotten &amp; ränder i Rött</t>
  </si>
  <si>
    <t>Cellofanpåse m. silverbotten &amp; ränder i Silver</t>
  </si>
  <si>
    <t>Cellofanpåse m. silverbotten &amp; ränder i Guld</t>
  </si>
  <si>
    <t xml:space="preserve">Clips i guld                  </t>
  </si>
  <si>
    <t>9cm</t>
  </si>
  <si>
    <t>Påskägg från Nestler - Bildägg</t>
  </si>
  <si>
    <t>Påskägg från Nestler - Holly Pond hill</t>
  </si>
  <si>
    <t>Påskägg från Nestler - Comics</t>
  </si>
  <si>
    <t>Påskägg från Nestler - Nostalgie new</t>
  </si>
  <si>
    <t xml:space="preserve">Vikbar låda svart m.fönster   </t>
  </si>
  <si>
    <t xml:space="preserve">Transparent hjärta            </t>
  </si>
  <si>
    <t>Dragbandsrosett metallic - Guld</t>
  </si>
  <si>
    <t>Dragbandsrosett metallic - Röd</t>
  </si>
  <si>
    <t>Dragbandsrosett metallic - Grön</t>
  </si>
  <si>
    <t>Dragbandsrosett metallic - Royalblå</t>
  </si>
  <si>
    <t>Dragbandsrosett metallic - Silver</t>
  </si>
  <si>
    <t>Dragbandsrosett metallic - Rosa</t>
  </si>
  <si>
    <t xml:space="preserve">Dragbandsrosett splendene - Röd       </t>
  </si>
  <si>
    <t>Dragbandsrosett splendene - Mossgrön</t>
  </si>
  <si>
    <t>Dragbandsrosett splendene - Grön</t>
  </si>
  <si>
    <t>Dragbandsrosett splendene - Cerise</t>
  </si>
  <si>
    <t>Dragbandsrosett splendene - Orange</t>
  </si>
  <si>
    <t>Dragbandsrosett splendene - Ljuslila</t>
  </si>
  <si>
    <t>Dragbandsrosett splendene - Rosa</t>
  </si>
  <si>
    <t>Dragbandsrosett splendene - Ljusgrön</t>
  </si>
  <si>
    <t>Dragbandsrosett splendene - Gul</t>
  </si>
  <si>
    <t>Dragbandsrosett splendene - Silver</t>
  </si>
  <si>
    <t>Dragbandsrosett splendene - Royalblå</t>
  </si>
  <si>
    <t>Dragbandsrosett splendene - Antikguld</t>
  </si>
  <si>
    <t>Dragbandsrosett splendene - Smaragdgrön</t>
  </si>
  <si>
    <t>Dragbandsrosett splendene - Vinröd</t>
  </si>
  <si>
    <t>Dragbandsrosett splendene - Vit</t>
  </si>
  <si>
    <t>Dragbandsrosett splendene - Viollila</t>
  </si>
  <si>
    <t>Dragbandsrosett splendene - Mörkgrön</t>
  </si>
  <si>
    <t>Dragbandsrosett splendene - Limegrön</t>
  </si>
  <si>
    <t>Dragbandsrosett diplomat - Cerise/lila</t>
  </si>
  <si>
    <t>Dragbandsrosett diplomat - Turkos/blå</t>
  </si>
  <si>
    <t>Dragbandsrosett diplomat - Guld/grön</t>
  </si>
  <si>
    <t>Dragbandsrosett diplomat - Silver/svart</t>
  </si>
  <si>
    <t>Omslagsband metallic - Röd</t>
  </si>
  <si>
    <t>Omslagsband metallic - Guld</t>
  </si>
  <si>
    <t>Omslagsband metallic - Ljusblå</t>
  </si>
  <si>
    <t>Omslagsband metallic - Vilollila</t>
  </si>
  <si>
    <t>Omslagsband metallic - Grön</t>
  </si>
  <si>
    <t>Omslagsband metallic - Royalblå</t>
  </si>
  <si>
    <t>Omslagsband metallic - Silver</t>
  </si>
  <si>
    <t>Omslagsband metallic - Koppar</t>
  </si>
  <si>
    <t>Omslagsband metallic - Cerise</t>
  </si>
  <si>
    <t>Omslagsband metallic - Orange</t>
  </si>
  <si>
    <t>Omslagsband metallic - Rosa</t>
  </si>
  <si>
    <t>Satinband - Off white</t>
  </si>
  <si>
    <t>Satinband - Vit</t>
  </si>
  <si>
    <t>Satinband - Elfenben</t>
  </si>
  <si>
    <t>Satinband - Svart</t>
  </si>
  <si>
    <t>Satinband - Silver</t>
  </si>
  <si>
    <t>Satinband - Metallgrå</t>
  </si>
  <si>
    <t>Satinband - Ljus rosa</t>
  </si>
  <si>
    <t>Satinband - Rosa blom</t>
  </si>
  <si>
    <t>Satinband - Cerise</t>
  </si>
  <si>
    <t>Satinband - Röd</t>
  </si>
  <si>
    <t>Satinband - Mörkröd</t>
  </si>
  <si>
    <t>Satinband - Vinröd</t>
  </si>
  <si>
    <t>Satinband - Ljusblå</t>
  </si>
  <si>
    <t>Satinband - Royalblå</t>
  </si>
  <si>
    <t>Satinband - Marinblå</t>
  </si>
  <si>
    <t>Satinband - Turkosblå</t>
  </si>
  <si>
    <t>Satinband - Limegrön</t>
  </si>
  <si>
    <t>Satinband - Cappucino</t>
  </si>
  <si>
    <t>Satinband - Mintgrön</t>
  </si>
  <si>
    <t>Satinband - Äppelgrön</t>
  </si>
  <si>
    <t>Satinband - Klassisk grön</t>
  </si>
  <si>
    <t>Satinband - Skogsgrön</t>
  </si>
  <si>
    <t>Satinband - Orkide</t>
  </si>
  <si>
    <t>Satinband - Hyacint</t>
  </si>
  <si>
    <t>Satinband - Violett</t>
  </si>
  <si>
    <t>Satinband - Gul</t>
  </si>
  <si>
    <t>Satinband - Mörk orange</t>
  </si>
  <si>
    <t>Satinband - Old gold</t>
  </si>
  <si>
    <t>Satinband - Ljus orange</t>
  </si>
  <si>
    <t>Satinband - Latte</t>
  </si>
  <si>
    <t>Organzaband - Vit</t>
  </si>
  <si>
    <t>Organzaband - Snövit</t>
  </si>
  <si>
    <t>Organzaband - Antikvit</t>
  </si>
  <si>
    <t>Organzaband - Svart</t>
  </si>
  <si>
    <t>Organzaband - Pärlrosa</t>
  </si>
  <si>
    <t>Organzaband -Topasblå</t>
  </si>
  <si>
    <t>Organzaband - Cerise</t>
  </si>
  <si>
    <t>Organzaband - Vinröd</t>
  </si>
  <si>
    <t>Organzaband - Aqua</t>
  </si>
  <si>
    <t>Organzaband - Marinblå</t>
  </si>
  <si>
    <t>Organzaband - Orkide</t>
  </si>
  <si>
    <t>Organzaband - Hyacint</t>
  </si>
  <si>
    <t>Organzaband - Violett</t>
  </si>
  <si>
    <t>Organzaband - Mintgrön</t>
  </si>
  <si>
    <t>Organzaband - Skogsgrön</t>
  </si>
  <si>
    <t>Organzaband - Gul</t>
  </si>
  <si>
    <t>Organzaband - Mörkorange</t>
  </si>
  <si>
    <t>Organzaband - Turftan</t>
  </si>
  <si>
    <t>Organzaband - Brun</t>
  </si>
  <si>
    <t>Organzaband - Cappucino</t>
  </si>
  <si>
    <t>Bastband - Röd</t>
  </si>
  <si>
    <t>Bastband - Vinröd</t>
  </si>
  <si>
    <t>Bastband - Mörkrosa</t>
  </si>
  <si>
    <t>Bastband - Orange</t>
  </si>
  <si>
    <t>Bastband - Gul</t>
  </si>
  <si>
    <t>Bastband - Kastanjebrun</t>
  </si>
  <si>
    <t>Bastband - Mörkbeige</t>
  </si>
  <si>
    <t>Bastband - Ljusbeige</t>
  </si>
  <si>
    <t>Bastband - Vit</t>
  </si>
  <si>
    <t>Bastband - Mörkbrun</t>
  </si>
  <si>
    <t>Bastband - Ljuslila</t>
  </si>
  <si>
    <t>Bastband - Cerise</t>
  </si>
  <si>
    <t>Bastband - Rosa fluour</t>
  </si>
  <si>
    <t>Bastband - Limegrön</t>
  </si>
  <si>
    <t>Bastband - Ljusrosa</t>
  </si>
  <si>
    <t>Bastband - Mintgrön</t>
  </si>
  <si>
    <t>Bastband - Olivgrön</t>
  </si>
  <si>
    <t>Bastband - Grön</t>
  </si>
  <si>
    <t>Bastband - Viollila</t>
  </si>
  <si>
    <t>Bastband - Ljusblå</t>
  </si>
  <si>
    <t>Bastband - Royalblå</t>
  </si>
  <si>
    <t>Bastband - Svart</t>
  </si>
  <si>
    <t>Bastband - Silver</t>
  </si>
  <si>
    <t>Bastband - Brons</t>
  </si>
  <si>
    <t>Bastband - Guld metallic</t>
  </si>
  <si>
    <t>Snodd rulle - Guld</t>
  </si>
  <si>
    <t>Snodd rulle - Silver</t>
  </si>
  <si>
    <t>Snodd rulle - Guld elastisk</t>
  </si>
  <si>
    <t>Omslagsband splendene - Röd</t>
  </si>
  <si>
    <t>Omslagsband splendene - antikguld</t>
  </si>
  <si>
    <t>Omslagsband splendene - guld</t>
  </si>
  <si>
    <t>Omslagsband splendene - vit</t>
  </si>
  <si>
    <t>Omslagsband splendene - Rosa</t>
  </si>
  <si>
    <t>Omslagsband splendene - Kastanjebrun</t>
  </si>
  <si>
    <t>Omslagsband splendene - Vinröd</t>
  </si>
  <si>
    <t>Omslagsband splendene - Mossgrön</t>
  </si>
  <si>
    <t>Omslagsband splendene - Ljusgrön</t>
  </si>
  <si>
    <t>Omslagsband splendene - Smaragdgrön</t>
  </si>
  <si>
    <t>Omslagsband splendene - Turkosblå</t>
  </si>
  <si>
    <t>Omslagsband splendene - Royalblå</t>
  </si>
  <si>
    <t>Omslagsband splendene - Ljuslila</t>
  </si>
  <si>
    <t>Omslagsband splendene - Flour rosa</t>
  </si>
  <si>
    <t>Omslagsband splendene - Viollila</t>
  </si>
  <si>
    <t>Omslagsband splendene - Cerise</t>
  </si>
  <si>
    <t>Omslagsband splendene - Orange</t>
  </si>
  <si>
    <t>Omslagsband splendene - Gul</t>
  </si>
  <si>
    <t>Omslagsband splendene - Mörkgrön</t>
  </si>
  <si>
    <t>Omslagsband splendene - Limegrön</t>
  </si>
  <si>
    <t>Omslagsband splendene - Silver</t>
  </si>
  <si>
    <t>Omslagsband splendene - Svart</t>
  </si>
  <si>
    <t>Omslagsband papper/synthetic - Röd</t>
  </si>
  <si>
    <t>Omslagsband papper/synthetic - Silver</t>
  </si>
  <si>
    <t>Omslagsband papper/synthetic - Oran</t>
  </si>
  <si>
    <t>Omslagsband papper/synthetic - Gul</t>
  </si>
  <si>
    <t>Omslagsband papper/synthetic - Vit</t>
  </si>
  <si>
    <t>Omslagsband papper/synthetic - Vinröd</t>
  </si>
  <si>
    <t>Omslagsband papper/synthetic - Ljusgrön</t>
  </si>
  <si>
    <t>Omslagsband papper/synthetic - Limegrön</t>
  </si>
  <si>
    <t>Omslagsband papper/synthetic - Mossgrön</t>
  </si>
  <si>
    <t>Omslagsband papper/synthetic - Mörkgrön</t>
  </si>
  <si>
    <t>Omslagsband papper/synthetic - Rosa</t>
  </si>
  <si>
    <t>Omslagsband papper/synthetic - Cerise</t>
  </si>
  <si>
    <t>Omslagsband papper/synthetic - Ljuslila</t>
  </si>
  <si>
    <t>Omslagsband papper/synthetic - Viollila</t>
  </si>
  <si>
    <t>Omslagsband papper/synthetic - Royalblå</t>
  </si>
  <si>
    <t>Omslagsband papper/synthetic - Mörkbrun</t>
  </si>
  <si>
    <t>Omslagsband papper/synthetic - Beig</t>
  </si>
  <si>
    <t>Omslagsband papper/synthetic - Svart</t>
  </si>
  <si>
    <t>Omslagsband papper/synthetic - Guld</t>
  </si>
  <si>
    <t xml:space="preserve">Staniol folie - Röd             </t>
  </si>
  <si>
    <t>Staniol folie- Grön</t>
  </si>
  <si>
    <t xml:space="preserve">Staniol folie - Royalblå        </t>
  </si>
  <si>
    <t xml:space="preserve">Staniol folie - Violett         </t>
  </si>
  <si>
    <t>Staniol folie - Svart</t>
  </si>
  <si>
    <t xml:space="preserve">Staniol folie - Orange </t>
  </si>
  <si>
    <t xml:space="preserve">Staniol folie - Silver          </t>
  </si>
  <si>
    <t xml:space="preserve">Staniol folie - Guld            </t>
  </si>
  <si>
    <t xml:space="preserve">Staniol folie - Brun            </t>
  </si>
  <si>
    <t xml:space="preserve">Staniol folie - Rosa            </t>
  </si>
  <si>
    <t xml:space="preserve">Staniol folie - Cerise          </t>
  </si>
  <si>
    <t>19 x 19 x10 cm</t>
  </si>
  <si>
    <t>19 x 13,5 x 10 cm</t>
  </si>
  <si>
    <t>Trätråg med text God jul - Röd</t>
  </si>
  <si>
    <t>Trätråg med text God jul - Vit</t>
  </si>
  <si>
    <t>Trätråg utan text - Röd</t>
  </si>
  <si>
    <t>Trätråg utan text - Svart</t>
  </si>
  <si>
    <t>Trätråg utan text - Vit</t>
  </si>
  <si>
    <t>Pris: kr/fp</t>
  </si>
  <si>
    <t>Pris: kr/st</t>
  </si>
  <si>
    <t>Antal: st/fp</t>
  </si>
  <si>
    <t>Trälåda med handtag</t>
  </si>
  <si>
    <t>227 x 168 x 113 mm</t>
  </si>
  <si>
    <t>Träback RÖD mini</t>
  </si>
  <si>
    <t>180 x 120 x 100 mm</t>
  </si>
  <si>
    <t>200 x 140 x 100 mm</t>
  </si>
  <si>
    <t>Träback RÖD liten</t>
  </si>
  <si>
    <t>Träback GRÖN mini</t>
  </si>
  <si>
    <t>Träback GRÖN liten</t>
  </si>
  <si>
    <t>Träback BRUN mini</t>
  </si>
  <si>
    <t>Träback BRUN liten</t>
  </si>
  <si>
    <t>Träback VIT mini</t>
  </si>
  <si>
    <t>Träback VIT liten</t>
  </si>
  <si>
    <t>Träback SVART mini</t>
  </si>
  <si>
    <t>Träback SVART liten</t>
  </si>
  <si>
    <t>Träback GRÅ mini</t>
  </si>
  <si>
    <t>Träback GRÅ liten</t>
  </si>
  <si>
    <t>Träback BLÅ mini</t>
  </si>
  <si>
    <t>Träback BLÅ liten</t>
  </si>
  <si>
    <t>Träback GUL mini</t>
  </si>
  <si>
    <t>Träback GUL liten</t>
  </si>
  <si>
    <t>200 x 100 x 60/90 mm</t>
  </si>
  <si>
    <t>300 x 140 x 110 mm</t>
  </si>
  <si>
    <t>BLÅTT tyg med vita prickar</t>
  </si>
  <si>
    <t>ORANGE tyg med vita prickar</t>
  </si>
  <si>
    <t>GRÖNT tyg med vita prickar</t>
  </si>
  <si>
    <t>GULT tyg med vita prickar</t>
  </si>
  <si>
    <t>ROSA tyg med vita prickar</t>
  </si>
  <si>
    <t>SVART tyg</t>
  </si>
  <si>
    <t>RÖTT tyg</t>
  </si>
  <si>
    <t>VITT tyg</t>
  </si>
  <si>
    <t>NATURELLT tyg</t>
  </si>
  <si>
    <t>25 x 20 x 8 cm</t>
  </si>
  <si>
    <t>19 x 15 x 7 cm</t>
  </si>
  <si>
    <t xml:space="preserve">22 x 15 x 8 cm </t>
  </si>
  <si>
    <t>29 x 22 x 9 cm</t>
  </si>
  <si>
    <t>16 x 12,5 x 5 cm</t>
  </si>
  <si>
    <t xml:space="preserve">Ø 26cm x 11 cm  </t>
  </si>
  <si>
    <t>5000S</t>
  </si>
  <si>
    <t>Guld/Svartskiva rund (rondell) 140 mm</t>
  </si>
  <si>
    <t>5001S</t>
  </si>
  <si>
    <t>Guld/Svartskiva rund (rondell) 160 mm</t>
  </si>
  <si>
    <t>5002S</t>
  </si>
  <si>
    <t>Guld/Svartskiva rund (rondell) 180 mm</t>
  </si>
  <si>
    <t>5003S</t>
  </si>
  <si>
    <t>Guld/Svartskiva rund (rondell) 200 mm</t>
  </si>
  <si>
    <t xml:space="preserve">33 x 22 x 15cm </t>
  </si>
  <si>
    <t>Ø:24 x H:15 cm</t>
  </si>
  <si>
    <t xml:space="preserve">75cm x 300m                     </t>
  </si>
  <si>
    <t>100cm x 300m</t>
  </si>
  <si>
    <t>32 x 20 cm</t>
  </si>
  <si>
    <t>Träback VIT medium</t>
  </si>
  <si>
    <t>290 x 210 x 100 mm</t>
  </si>
  <si>
    <t>Träback GRÅ medium</t>
  </si>
  <si>
    <t>Träback SVART medium</t>
  </si>
  <si>
    <t>Träback BRUN medium</t>
  </si>
  <si>
    <t>Träback GRÖN medium</t>
  </si>
  <si>
    <t>Träback GUL medium</t>
  </si>
  <si>
    <t>Träback RÖD medium</t>
  </si>
  <si>
    <t>Träback BLÅ medium</t>
  </si>
  <si>
    <t>22 x 22 x 9 cm</t>
  </si>
  <si>
    <t>Påskägg plåt rosa krans</t>
  </si>
  <si>
    <t>Påskägg plåt Vintage</t>
  </si>
  <si>
    <t>Påskägg plåt lila lavendel</t>
  </si>
  <si>
    <t>Påskägg plåt äggkrans</t>
  </si>
  <si>
    <t>Påskägg i plåt - Metalliic Grön</t>
  </si>
  <si>
    <t>Påskägg i plåt - Metallic Lila</t>
  </si>
  <si>
    <t>Påskägg plåt Vintage II</t>
  </si>
  <si>
    <t>Påskägg plåt gul kanin</t>
  </si>
  <si>
    <t>Påskägg plåt äppelblom</t>
  </si>
  <si>
    <t>Korgar</t>
  </si>
  <si>
    <t>Askar</t>
  </si>
  <si>
    <t>Cellofanpåsar</t>
  </si>
  <si>
    <t>Rullar</t>
  </si>
  <si>
    <t>Rosetter</t>
  </si>
  <si>
    <t>Band</t>
  </si>
  <si>
    <t>Presentkassar</t>
  </si>
  <si>
    <t>Etiketter</t>
  </si>
  <si>
    <t>Säckar</t>
  </si>
  <si>
    <t>Påskägg i plåt</t>
  </si>
  <si>
    <t xml:space="preserve">Påskägg </t>
  </si>
  <si>
    <t>Trälådor</t>
  </si>
  <si>
    <t>Trätråg med text God Jul - Vit</t>
  </si>
  <si>
    <t>Trätråg utan text - Röd, kvadratisk</t>
  </si>
  <si>
    <t>Trätråg utan text - Svart, kvadratisk</t>
  </si>
  <si>
    <t>Trätråg utan text - Vit, kvadratisk</t>
  </si>
  <si>
    <t>Prislistan gäller tillsvidare.</t>
  </si>
  <si>
    <t>Tub i set om 2 text glad påsk orange</t>
  </si>
  <si>
    <t xml:space="preserve">Tub i set om 2 text glad påsk lime  </t>
  </si>
  <si>
    <t xml:space="preserve">Mellanläggspapper 250 gr       </t>
  </si>
  <si>
    <t xml:space="preserve">Mellanläggspapper 500 gr       </t>
  </si>
  <si>
    <t>Mellanläggspapper 750 gr</t>
  </si>
  <si>
    <t>Mellanläggspapper 1000 gr</t>
  </si>
  <si>
    <t>Guldskiva rund (rondell) 140 mm</t>
  </si>
  <si>
    <t>Guldskiva rund (rondell) 160 mm</t>
  </si>
  <si>
    <t>Guldskiva rund (rondell) 180 mm</t>
  </si>
  <si>
    <t>Guldskiva rund (rondell) 200 mm</t>
  </si>
  <si>
    <t xml:space="preserve">Guldskiva rund (rondell) 120 mm          </t>
  </si>
  <si>
    <t>Transparent folie rulle 25my B:75 cm</t>
  </si>
  <si>
    <t>Transparent folie rulle 30my B:100 cm</t>
  </si>
  <si>
    <t>Cellofan konsumentrulle 60 cm</t>
  </si>
  <si>
    <t xml:space="preserve">Cellofan konsumentrulle 70 cm  </t>
  </si>
  <si>
    <t>Cellofan konsumentrulle 90 cm</t>
  </si>
  <si>
    <t>Viscosband röd - 15 mm</t>
  </si>
  <si>
    <t>Viscosband röd - 25 mm</t>
  </si>
  <si>
    <t>Viscosband röd - 40 mm</t>
  </si>
  <si>
    <t>Etikett julsigill röd/guld 21 mm</t>
  </si>
  <si>
    <t>Etikett julsigill röd/guld 48 mm</t>
  </si>
  <si>
    <t>Träull i bal naturfärgat 4 kg</t>
  </si>
  <si>
    <t>Birk rektangulär bambukorg svart</t>
  </si>
  <si>
    <t>Birk rektangulär bambukorg vit</t>
  </si>
  <si>
    <t>Mattis rektangulär bambu/papper korg mörk</t>
  </si>
  <si>
    <t>Mattis rektangulär bambu/papper korg ljus</t>
  </si>
  <si>
    <t>Ronja rund bambukorg natur</t>
  </si>
  <si>
    <t>Ronja rund bambukorg grå</t>
  </si>
  <si>
    <t xml:space="preserve">Alva set oval vitmålad trä vintage (3 strl.)   </t>
  </si>
  <si>
    <t>Ronja rund bambukorg gråblå</t>
  </si>
  <si>
    <t>Ida flätad av majsskal med en rand i Grått</t>
  </si>
  <si>
    <t>Ida flätad av majsskal med en rand i Grönt</t>
  </si>
  <si>
    <t>Ida flätad av majsskal med en rand i Blått</t>
  </si>
  <si>
    <t>Emil set vit/grå bomulsrep (3 strl.)</t>
  </si>
  <si>
    <t xml:space="preserve">Margareta oval vit m.fällbar grepe, tyg i vitt  </t>
  </si>
  <si>
    <t xml:space="preserve">Margareta oval, vit m.fällbar grepe, tyg i vitt  </t>
  </si>
  <si>
    <t xml:space="preserve">Jonatan set, rektangulär, grå, innertyg (2 strl.)  </t>
  </si>
  <si>
    <t>Lisabet oval svart fällbar grepe, tyg i svart</t>
  </si>
  <si>
    <t>Anton svart metallnät, 2 fällbara grepar</t>
  </si>
  <si>
    <t>Alma svart ståltråd, med handtag, innertyg</t>
  </si>
  <si>
    <t xml:space="preserve">Lina set rektangulär lock innertyg (2 strl.) </t>
  </si>
  <si>
    <t>Karl rektangulär i vattenhyacint - Natur</t>
  </si>
  <si>
    <t>Karl rektangulär i vattenhyacint - Brun</t>
  </si>
  <si>
    <t xml:space="preserve">Lotta naturell m.grepe och avtagbar plast </t>
  </si>
  <si>
    <t>Pelle set rund med grepe - Vit (3 strl.)</t>
  </si>
  <si>
    <t>Maria set rund med grepe - Svart (3 strl.)</t>
  </si>
  <si>
    <t>Bosse oval i pil svart</t>
  </si>
  <si>
    <t>Tommy oval m.fällbar grepe, plastad insida</t>
  </si>
  <si>
    <t>Olle rund i pil, med små handtag</t>
  </si>
  <si>
    <t>Astrid set rund, hög grepe - Röd (3 strl.)</t>
  </si>
  <si>
    <t>Astrid set rund, hög grepe - Guld (3 strl.)</t>
  </si>
  <si>
    <t>Astrid set rund, hög grepe - Silver (3 strl.)</t>
  </si>
  <si>
    <t>Astrid set rund, hög grepe - Vit (3 strl.)</t>
  </si>
  <si>
    <t>Britta oval i pil mörkbrun</t>
  </si>
  <si>
    <t>Malin rund vit korg utan tyg</t>
  </si>
  <si>
    <t>Malin rund svart korg utan tyg</t>
  </si>
  <si>
    <t>Malin rund röd korg utan tyg</t>
  </si>
  <si>
    <t>Malin rund naturell korg utan tyg</t>
  </si>
  <si>
    <t>Lisa oval i pil vit</t>
  </si>
  <si>
    <t>Anna rund i pil, fruktkorg m. plastad insida</t>
  </si>
  <si>
    <t xml:space="preserve">Annika oval m.fällbar grepe, extra stabil </t>
  </si>
  <si>
    <t>Melker rund svart - tyg i vitt</t>
  </si>
  <si>
    <t>Melker rund svart - tyg i svart &amp; vita prickar</t>
  </si>
  <si>
    <t xml:space="preserve">Marsipan griskartong med huv             </t>
  </si>
  <si>
    <t xml:space="preserve">Marsipan griskartong med huv, stående          </t>
  </si>
  <si>
    <t>Konfekt guldask 250 gr</t>
  </si>
  <si>
    <t>Konfekt guldask 500 gr</t>
  </si>
  <si>
    <t xml:space="preserve">Godsak glasklar ask med guldskiva     </t>
  </si>
  <si>
    <t xml:space="preserve">Godsak ask pvc med lös guldskiva  </t>
  </si>
  <si>
    <t xml:space="preserve">Pralin ask pvc med lös guldskiva  </t>
  </si>
  <si>
    <t>Bonbon tub med pvc hylsa och guld botten</t>
  </si>
  <si>
    <t>Chokladbit tub med pvc hylsa och vit botten</t>
  </si>
  <si>
    <t>Karamell transparant ask för 2 st praliner</t>
  </si>
  <si>
    <t>Karamell transparant ask för 6 st praliner</t>
  </si>
  <si>
    <t>Pris kr</t>
  </si>
  <si>
    <t>antal/fp</t>
  </si>
  <si>
    <t>Total</t>
  </si>
  <si>
    <t>Antal/fp</t>
  </si>
  <si>
    <t>Belopp</t>
  </si>
  <si>
    <t>Total:</t>
  </si>
  <si>
    <t xml:space="preserve">Total </t>
  </si>
  <si>
    <r>
      <t>Försäljningsvillkor:</t>
    </r>
    <r>
      <rPr>
        <u/>
        <sz val="12"/>
        <color theme="1"/>
        <rFont val="Arial"/>
        <family val="2"/>
      </rPr>
      <t xml:space="preserve"> </t>
    </r>
    <r>
      <rPr>
        <sz val="12"/>
        <color theme="1"/>
        <rFont val="Arial"/>
        <family val="2"/>
      </rPr>
      <t xml:space="preserve">Alla priser anges i svensk valuta SEK och är exkl. moms och frakt. </t>
    </r>
  </si>
  <si>
    <r>
      <t>Betalningsvillkor:</t>
    </r>
    <r>
      <rPr>
        <sz val="12"/>
        <color theme="1"/>
        <rFont val="Arial"/>
        <family val="2"/>
      </rPr>
      <t xml:space="preserve"> Från fakturadatum 30 dagar efter sedvanlig kreditprövning.</t>
    </r>
  </si>
  <si>
    <r>
      <rPr>
        <b/>
        <u/>
        <sz val="12"/>
        <color theme="1"/>
        <rFont val="Arial"/>
        <family val="2"/>
      </rPr>
      <t>Leveransvillkor:</t>
    </r>
    <r>
      <rPr>
        <sz val="12"/>
        <color theme="1"/>
        <rFont val="Arial"/>
        <family val="2"/>
      </rPr>
      <t xml:space="preserve"> Vid ordrar under 1 000:- tillkommer 100:- i administrativ avgift. </t>
    </r>
  </si>
  <si>
    <t>Antal fp att beställa</t>
  </si>
  <si>
    <t>Antal st best</t>
  </si>
  <si>
    <t>Röd jutesäck med guldtrådar</t>
  </si>
  <si>
    <t>23 x 12,5 x 12,5cm</t>
  </si>
  <si>
    <t>Totalt Ordervärde:</t>
  </si>
  <si>
    <t>För bilder och mer info se www.mollipack.se</t>
  </si>
  <si>
    <t>slut</t>
  </si>
  <si>
    <t>Fix up 9 påse glasklar</t>
  </si>
  <si>
    <t>100 x 80 x 295mm</t>
  </si>
  <si>
    <t>Cellofanpåse - Jul guld</t>
  </si>
  <si>
    <t>Cellofanpåse - Halloween</t>
  </si>
  <si>
    <t>Cellofanpåse - Valentine</t>
  </si>
  <si>
    <t>Cellofanpåse - Påsk Blommor och höns</t>
  </si>
  <si>
    <t xml:space="preserve">120 x 48 x 275mm          </t>
  </si>
  <si>
    <t>Cellofanpåse - Påsk Fjärilar</t>
  </si>
  <si>
    <t>M+</t>
  </si>
  <si>
    <t>Fix up glasklar sidoinvik</t>
  </si>
  <si>
    <t>60 x 40 x 220mm</t>
  </si>
  <si>
    <t>Cellofanpåse - Ägg &amp; Blommor</t>
  </si>
  <si>
    <t xml:space="preserve">Cellofanpåse - Happy Easteregg </t>
  </si>
  <si>
    <t xml:space="preserve">Papperspåse med hård botten </t>
  </si>
  <si>
    <t>Papperspåse förslutningsbar med fönster</t>
  </si>
  <si>
    <t>110 x 185mm</t>
  </si>
  <si>
    <t>130 x 210mm</t>
  </si>
  <si>
    <t>Flaskpåse med bottenskiva mini eggs</t>
  </si>
  <si>
    <t>16 x 80 x 410mm</t>
  </si>
  <si>
    <t>Flaskpåse med bottenskiva Happy eggs</t>
  </si>
  <si>
    <t>203 x 110 x 570mm</t>
  </si>
  <si>
    <t>Cellofanpåsar med hård botten</t>
  </si>
  <si>
    <t>Papperspåsar</t>
  </si>
  <si>
    <t>Bottenskivor/Rondeller</t>
  </si>
  <si>
    <t xml:space="preserve">få kvar </t>
  </si>
  <si>
    <t>Staniol folie - Orange matt</t>
  </si>
  <si>
    <t>Staniol folie - Creme matt</t>
  </si>
  <si>
    <t>Staniol folie - Turkos</t>
  </si>
  <si>
    <t>Staniol folie - Laxrosa matt</t>
  </si>
  <si>
    <t>Staniol folie - Ljusgul</t>
  </si>
  <si>
    <t>Staniol folie - Vårgrön</t>
  </si>
  <si>
    <t>Staniol folie - Koppar</t>
  </si>
  <si>
    <t>Få kvar</t>
  </si>
  <si>
    <t xml:space="preserve">Slut </t>
  </si>
  <si>
    <t>Gunnar oval flätad pil m. grepe - vit</t>
  </si>
  <si>
    <t>Status</t>
  </si>
  <si>
    <t>Tillbehör</t>
  </si>
  <si>
    <t>Korgpåse 4012</t>
  </si>
  <si>
    <t>Korgpåse 4013</t>
  </si>
  <si>
    <t>Korgpåse 4014</t>
  </si>
  <si>
    <t>Korg Mia båtform m. grepe vit (Lotta)</t>
  </si>
  <si>
    <t>30,5 x 24,5 x 10cm</t>
  </si>
  <si>
    <t>35 x 27 x 12,5cm</t>
  </si>
  <si>
    <t>40 x 31,5 x 13cm</t>
  </si>
  <si>
    <t>Korgpåse 4015</t>
  </si>
  <si>
    <t>Korgpåse 4011</t>
  </si>
  <si>
    <t>Slut</t>
  </si>
  <si>
    <t>Lasse rektangulär mörkbrun, små handtag i trä</t>
  </si>
  <si>
    <t xml:space="preserve">Martina rund, pil, natur, grepe </t>
  </si>
  <si>
    <t>32 x 27 x 12/34cm</t>
  </si>
  <si>
    <t>37 x 31 x 15/39cm</t>
  </si>
  <si>
    <t>42 x 35 x 16/45cm</t>
  </si>
  <si>
    <t>Agda rund korg naturbrun</t>
  </si>
  <si>
    <t>40 x 18cm</t>
  </si>
  <si>
    <t>ca 12kg frukt</t>
  </si>
  <si>
    <t>30 x 24 x 8,5cm</t>
  </si>
  <si>
    <t>40 x 24 x 8,5cm</t>
  </si>
  <si>
    <t>6292 T</t>
  </si>
  <si>
    <t>Offwhite jutesäck m.tomte | text Merry Christmas</t>
  </si>
  <si>
    <t xml:space="preserve">Säck, röd, snöflingebård </t>
  </si>
  <si>
    <t xml:space="preserve">25 x 40cm </t>
  </si>
  <si>
    <t xml:space="preserve"> Säck, grå med snöflingor</t>
  </si>
  <si>
    <t>40 x 60cm</t>
  </si>
  <si>
    <t>Säck, pumpor</t>
  </si>
  <si>
    <t>Säck, grön med olivkvistbård S</t>
  </si>
  <si>
    <t>Säck, Grå m. tomtar, "God Jul&amp;Gott Nytt År"</t>
  </si>
  <si>
    <t>Säck, Julgranar "Merry Christmas"</t>
  </si>
  <si>
    <t>Säck, Jute med vit julbård</t>
  </si>
  <si>
    <t>Säck, natur, vita snöfling</t>
  </si>
  <si>
    <t>Korgpåse 4280</t>
  </si>
  <si>
    <t>Ø:28 x H:12 cm</t>
  </si>
  <si>
    <t xml:space="preserve">Stina rund vit korg </t>
  </si>
  <si>
    <t>Korgp. 4011+4012</t>
  </si>
  <si>
    <t>Korgpåse 4014 liggande</t>
  </si>
  <si>
    <t>Korgpåse 4015 liggande</t>
  </si>
  <si>
    <t>Korgpåse  4012</t>
  </si>
  <si>
    <t>Korgpåse  4014</t>
  </si>
  <si>
    <t>Birk rektangulär bambukorg röd</t>
  </si>
  <si>
    <t>Birk rektangulär bambukorg natur/sv randig</t>
  </si>
  <si>
    <t>Trätråg grå</t>
  </si>
  <si>
    <t>30 x 12 x 9cm</t>
  </si>
  <si>
    <t>Träback vit hel sida S</t>
  </si>
  <si>
    <t>25 x 15 x 12cm</t>
  </si>
  <si>
    <t>Träback vit hel sida M</t>
  </si>
  <si>
    <t>30 x 20 x 14cm</t>
  </si>
  <si>
    <t>Träback vit hel sida L</t>
  </si>
  <si>
    <t>35 x 25 x 16cm</t>
  </si>
  <si>
    <t>Träback vit med hel sida XL</t>
  </si>
  <si>
    <t>40 x30 x 18cm</t>
  </si>
  <si>
    <t>Träback brun med hel sida L</t>
  </si>
  <si>
    <t>35 x 23 x 13cm</t>
  </si>
  <si>
    <t>Träback brun med hel sida XL</t>
  </si>
  <si>
    <t>40 x 28 x 15cm</t>
  </si>
  <si>
    <t>Trätråg gråvit med handtag</t>
  </si>
  <si>
    <t>Trätråg furu med handtag liten</t>
  </si>
  <si>
    <t xml:space="preserve">Trätråg furu med handtag stor </t>
  </si>
  <si>
    <t>SLUT</t>
  </si>
  <si>
    <t>få kvar</t>
  </si>
  <si>
    <t>ca. 3kg frukt/4013</t>
  </si>
  <si>
    <t>ca. 6kg frukt/4014</t>
  </si>
  <si>
    <t>ca. 9kg frukt/4015</t>
  </si>
  <si>
    <t>Dragbandsrosett diplomat - Koppar</t>
  </si>
  <si>
    <t>Bild</t>
  </si>
  <si>
    <t>Artikel</t>
  </si>
  <si>
    <t>Benämning 1</t>
  </si>
  <si>
    <t>Benämning 2</t>
  </si>
  <si>
    <t>Lagerantal</t>
  </si>
  <si>
    <t xml:space="preserve">4054                </t>
  </si>
  <si>
    <t xml:space="preserve">PRESENTPÅSE RAMAGE LILA       </t>
  </si>
  <si>
    <t xml:space="preserve">15 X 25CM  50st/FP            </t>
  </si>
  <si>
    <t xml:space="preserve">4055                </t>
  </si>
  <si>
    <t xml:space="preserve"> 25 X 40CM 50st/FP            </t>
  </si>
  <si>
    <t xml:space="preserve">4056                </t>
  </si>
  <si>
    <t xml:space="preserve">PRESENTPÅSE FOG CERISE        </t>
  </si>
  <si>
    <t xml:space="preserve">15 X 25CM 50st/FP             </t>
  </si>
  <si>
    <t xml:space="preserve">4057                </t>
  </si>
  <si>
    <t xml:space="preserve">25 X 40CM 50st/FP             </t>
  </si>
  <si>
    <t xml:space="preserve">4108                </t>
  </si>
  <si>
    <t xml:space="preserve">PRESENTPÅSE AMORE RÖD         </t>
  </si>
  <si>
    <t xml:space="preserve">15 X 25CM                     </t>
  </si>
  <si>
    <t xml:space="preserve">4119                </t>
  </si>
  <si>
    <t xml:space="preserve">PRESENTPÅSE MATT METALLIC     </t>
  </si>
  <si>
    <t xml:space="preserve">20 X 35CM CERISE              </t>
  </si>
  <si>
    <t xml:space="preserve">4120                </t>
  </si>
  <si>
    <t xml:space="preserve">15 X 25CM CERISE              </t>
  </si>
  <si>
    <t xml:space="preserve">4121                </t>
  </si>
  <si>
    <t xml:space="preserve">25 X 40CM LJUSGRÖN            </t>
  </si>
  <si>
    <t xml:space="preserve">4122                </t>
  </si>
  <si>
    <t xml:space="preserve">20 X 35CM LJUSGRÖN            </t>
  </si>
  <si>
    <t xml:space="preserve">4123                </t>
  </si>
  <si>
    <t xml:space="preserve">15 X 25CM LJUSGRÖN            </t>
  </si>
  <si>
    <t xml:space="preserve">4130                </t>
  </si>
  <si>
    <t xml:space="preserve">PRESENTPÅSE TINTA UNITA       </t>
  </si>
  <si>
    <t xml:space="preserve">25 X 40CM CERISE              </t>
  </si>
  <si>
    <t xml:space="preserve">4131                </t>
  </si>
  <si>
    <t xml:space="preserve">4132                </t>
  </si>
  <si>
    <t xml:space="preserve">4133                </t>
  </si>
  <si>
    <t xml:space="preserve">4135                </t>
  </si>
  <si>
    <t xml:space="preserve">4153                </t>
  </si>
  <si>
    <t xml:space="preserve">PRESENTPÅSE RAMAGE            </t>
  </si>
  <si>
    <t xml:space="preserve">15 X 25CM RÖD                 </t>
  </si>
  <si>
    <t xml:space="preserve">4159                </t>
  </si>
  <si>
    <t xml:space="preserve">4165                </t>
  </si>
  <si>
    <t xml:space="preserve">PRESENTPÅSE FOG               </t>
  </si>
  <si>
    <t xml:space="preserve">4168                </t>
  </si>
  <si>
    <t xml:space="preserve">15 X 25CM GULD                </t>
  </si>
  <si>
    <t xml:space="preserve">4174                </t>
  </si>
  <si>
    <t xml:space="preserve">15 X 25CM VIOLETT             </t>
  </si>
  <si>
    <t xml:space="preserve">4186                </t>
  </si>
  <si>
    <t xml:space="preserve">PRESENTPÅSE LILY              </t>
  </si>
  <si>
    <t xml:space="preserve">4189                </t>
  </si>
  <si>
    <t xml:space="preserve">15 X 25CM GRÖN                </t>
  </si>
  <si>
    <t xml:space="preserve">4190                </t>
  </si>
  <si>
    <t xml:space="preserve">4191                </t>
  </si>
  <si>
    <t xml:space="preserve">4192                </t>
  </si>
  <si>
    <t xml:space="preserve">4198                </t>
  </si>
  <si>
    <t xml:space="preserve">PRESENTPÅSE STARGEMS          </t>
  </si>
  <si>
    <t xml:space="preserve">PRESENTPÅSE MISTEL            </t>
  </si>
  <si>
    <t xml:space="preserve">4209                </t>
  </si>
  <si>
    <t xml:space="preserve">20 X 35CM LILA                </t>
  </si>
  <si>
    <t xml:space="preserve">4210                </t>
  </si>
  <si>
    <t xml:space="preserve">15 X 25CM LILA                </t>
  </si>
  <si>
    <t xml:space="preserve">4216                </t>
  </si>
  <si>
    <t xml:space="preserve">PRESENTPÅSE COUNTRY XMAS      </t>
  </si>
  <si>
    <t xml:space="preserve">15 X 25CM BEIGE               </t>
  </si>
  <si>
    <t xml:space="preserve">4242                </t>
  </si>
  <si>
    <t xml:space="preserve">PRESENTPÅSE LUST RÖD          </t>
  </si>
  <si>
    <t xml:space="preserve">FORMAT: 15X25CM               </t>
  </si>
  <si>
    <t xml:space="preserve">4249                </t>
  </si>
  <si>
    <t xml:space="preserve">PRESENTPÅSE POLICARTA RÖD     </t>
  </si>
  <si>
    <t xml:space="preserve">FORMAT:15 X 25CM RÖD          </t>
  </si>
  <si>
    <t xml:space="preserve">4250                </t>
  </si>
  <si>
    <t xml:space="preserve">FORMAT: 20 X 35CM RÖD         </t>
  </si>
  <si>
    <t xml:space="preserve">4251                </t>
  </si>
  <si>
    <t xml:space="preserve">FORMAT: 25 X 40CM RÖD         </t>
  </si>
  <si>
    <t xml:space="preserve">4252                </t>
  </si>
  <si>
    <t>PRESENTPÅSE POLICARTA LIMEGRÖN</t>
  </si>
  <si>
    <t xml:space="preserve">FORMAT: 15 X 25CM LIMEGRÖN    </t>
  </si>
  <si>
    <t xml:space="preserve">4253                </t>
  </si>
  <si>
    <t xml:space="preserve">FORMAT: 20 X 35CM LIMEGRÖN    </t>
  </si>
  <si>
    <t xml:space="preserve">4254                </t>
  </si>
  <si>
    <t xml:space="preserve">FORMAT: 25 X 40CM LIMEGRÖN    </t>
  </si>
  <si>
    <t xml:space="preserve">4255                </t>
  </si>
  <si>
    <t xml:space="preserve">PRESENTPÅSE POLICARTA LILA    </t>
  </si>
  <si>
    <t xml:space="preserve">FORMAT: 15 X 25CM LILA        </t>
  </si>
  <si>
    <t xml:space="preserve">4256                </t>
  </si>
  <si>
    <t xml:space="preserve">FORMAT: 20 X 35CM LILA        </t>
  </si>
  <si>
    <t xml:space="preserve">4257                </t>
  </si>
  <si>
    <t xml:space="preserve">25 X 40CM LILA                </t>
  </si>
  <si>
    <t xml:space="preserve">4264                </t>
  </si>
  <si>
    <t xml:space="preserve">PRESENTPÅSE ROCCOCO GULD      </t>
  </si>
  <si>
    <t xml:space="preserve"> 35 X 50CM                    </t>
  </si>
  <si>
    <t xml:space="preserve">4265                </t>
  </si>
  <si>
    <t xml:space="preserve">PRESENTPÅSE ROCCOCO RÖD       </t>
  </si>
  <si>
    <t xml:space="preserve">35 X 50CM                     </t>
  </si>
  <si>
    <t xml:space="preserve">PRESENTPÅSE JULKULOR BLÅ      </t>
  </si>
  <si>
    <t xml:space="preserve">4304                </t>
  </si>
  <si>
    <t xml:space="preserve">PRESENTPÅSE TINTA UNITA BLÅ   </t>
  </si>
  <si>
    <t xml:space="preserve">15 X 25CM   50st/FP           </t>
  </si>
  <si>
    <t xml:space="preserve">4305                </t>
  </si>
  <si>
    <t xml:space="preserve">20 X 35CM   50st/FP           </t>
  </si>
  <si>
    <t xml:space="preserve">4306                </t>
  </si>
  <si>
    <t xml:space="preserve">25 X 40CM    50st/FP          </t>
  </si>
  <si>
    <t xml:space="preserve">4307                </t>
  </si>
  <si>
    <t xml:space="preserve">PRESENTPÅSE TINTA UNITA GRÖN  </t>
  </si>
  <si>
    <t xml:space="preserve">4308                </t>
  </si>
  <si>
    <t>PRESENTPÅSE TINTA UNITA SILVER</t>
  </si>
  <si>
    <t xml:space="preserve">4309                </t>
  </si>
  <si>
    <t xml:space="preserve">4310                </t>
  </si>
  <si>
    <t xml:space="preserve">25 X 40CM   50st/FP           </t>
  </si>
  <si>
    <t xml:space="preserve">4311                </t>
  </si>
  <si>
    <t xml:space="preserve">PRESENTPÅSE JULKULOR GRÖN     </t>
  </si>
  <si>
    <t xml:space="preserve">4313                </t>
  </si>
  <si>
    <t xml:space="preserve">PRESENTPÅSE VINTAGE CREAM     </t>
  </si>
  <si>
    <t xml:space="preserve">4314                </t>
  </si>
  <si>
    <t xml:space="preserve">4315                </t>
  </si>
  <si>
    <t xml:space="preserve">PRESENTPÅSE VINTAGE BRUN      </t>
  </si>
  <si>
    <t xml:space="preserve">4316                </t>
  </si>
  <si>
    <t xml:space="preserve">20 X 35CM                     </t>
  </si>
  <si>
    <t xml:space="preserve">4317                </t>
  </si>
  <si>
    <t xml:space="preserve">PRESENTPÅSE VINTAGE BLÅ       </t>
  </si>
  <si>
    <t xml:space="preserve">4318                </t>
  </si>
  <si>
    <t xml:space="preserve">4320                </t>
  </si>
  <si>
    <t xml:space="preserve">PRESENTPÅSE AMORE GRÅ         </t>
  </si>
  <si>
    <t xml:space="preserve">4321                </t>
  </si>
  <si>
    <t xml:space="preserve">PRESENTPÅSE AMORE SVART       </t>
  </si>
  <si>
    <t xml:space="preserve">4322                </t>
  </si>
  <si>
    <t xml:space="preserve">25 X 40CM                     </t>
  </si>
  <si>
    <t xml:space="preserve">4323                </t>
  </si>
  <si>
    <t xml:space="preserve">PRESENTPÅSE DOTS RÖD          </t>
  </si>
  <si>
    <t xml:space="preserve">4324                </t>
  </si>
  <si>
    <t xml:space="preserve">PRESENTPÅSE DOTS SVART        </t>
  </si>
  <si>
    <t xml:space="preserve">4325                </t>
  </si>
  <si>
    <t xml:space="preserve">PRESENTPÅSE DOTS LILA         </t>
  </si>
  <si>
    <t xml:space="preserve">4326                </t>
  </si>
  <si>
    <t xml:space="preserve">PRESENTPÅSE NEXUS RÖD         </t>
  </si>
  <si>
    <t xml:space="preserve">4328                </t>
  </si>
  <si>
    <t xml:space="preserve">4329                </t>
  </si>
  <si>
    <t xml:space="preserve">PRESENTPÅSE NEXUS BLÅ         </t>
  </si>
  <si>
    <t xml:space="preserve">4330                </t>
  </si>
  <si>
    <t xml:space="preserve">4331                </t>
  </si>
  <si>
    <t xml:space="preserve">4333                </t>
  </si>
  <si>
    <t xml:space="preserve">PRESENTPÅSE NEXUS LJUSGRÖN    </t>
  </si>
  <si>
    <t xml:space="preserve">4334                </t>
  </si>
  <si>
    <t xml:space="preserve">4335                </t>
  </si>
  <si>
    <t xml:space="preserve">4336                </t>
  </si>
  <si>
    <t xml:space="preserve">PRESENTPÅSE VINTAGE RÖD       </t>
  </si>
  <si>
    <t xml:space="preserve">4337                </t>
  </si>
  <si>
    <t>Pris</t>
  </si>
  <si>
    <t>antal att beställa</t>
  </si>
  <si>
    <t>Natureflex cellofanpåse hård botten nedbrytbar</t>
  </si>
  <si>
    <t>Satinband - Röd (3461)</t>
  </si>
  <si>
    <t>Satinband - Röd (3462)</t>
  </si>
  <si>
    <t>Satinband - Mörkröd (3454)</t>
  </si>
  <si>
    <t>PRISLISTA 2021</t>
  </si>
  <si>
    <t>Korg Karin båtform m. grepe grå (Lotta)</t>
  </si>
  <si>
    <t>Korg Sara båtform m. grepe svart (Lotta)</t>
  </si>
  <si>
    <t xml:space="preserve">Säck glad påsk gul/orange     </t>
  </si>
  <si>
    <t xml:space="preserve">25 x 40cm                     </t>
  </si>
  <si>
    <t xml:space="preserve">30 x 60cm                     </t>
  </si>
  <si>
    <t xml:space="preserve">Säck glad påsk grön/cerise    </t>
  </si>
  <si>
    <t xml:space="preserve">Säck glad påsk turkos/lila    </t>
  </si>
  <si>
    <t>Säck natur med pastellpåskägg</t>
  </si>
  <si>
    <t>25 x40cm</t>
  </si>
  <si>
    <t>35mm</t>
  </si>
  <si>
    <t>Dragbandsrosett splendene - Turkos</t>
  </si>
  <si>
    <t xml:space="preserve">Dragbandsrosett splendene - Midnattsblå </t>
  </si>
  <si>
    <t>Dragbandsrosett splendene - Ljusblå</t>
  </si>
  <si>
    <t>Dragbandsrosett splendene - Laxrosa</t>
  </si>
  <si>
    <t>Dragbandsrosett paper synthetic cremevit</t>
  </si>
  <si>
    <t>Dragbandsrosett paper synthetic Kakao</t>
  </si>
  <si>
    <t>Dragbandsrosett paper synthetic röd</t>
  </si>
  <si>
    <t xml:space="preserve">Dragbandsrosett paper synthetic blå </t>
  </si>
  <si>
    <t>Dragbandsrosett paper synthetic ljusgrön</t>
  </si>
  <si>
    <t>Dragbandsrosett paper synthetic mörkgrön</t>
  </si>
  <si>
    <t>Dragbandsrosett paper synthetic guld</t>
  </si>
  <si>
    <t xml:space="preserve">Påskägg Mumin Snorkfröken </t>
  </si>
  <si>
    <t xml:space="preserve">Påskägg Mumin My </t>
  </si>
  <si>
    <t>Påskägg Mumin Vandraren</t>
  </si>
  <si>
    <t>Påskägg Mumin Picknick</t>
  </si>
  <si>
    <t>Påskägg plåt äppelblom blå</t>
  </si>
  <si>
    <t>Påskägg plåt rosa blom</t>
  </si>
  <si>
    <t>Påskägg plåt rosa Blom</t>
  </si>
  <si>
    <t>Påskägg i plåt vitt</t>
  </si>
  <si>
    <t xml:space="preserve">Jonas oval "båtform" vit  </t>
  </si>
  <si>
    <r>
      <t xml:space="preserve"> Fraktfri gräns: 3 000:- på alla varor </t>
    </r>
    <r>
      <rPr>
        <i/>
        <sz val="12"/>
        <color theme="1"/>
        <rFont val="Arial"/>
        <family val="2"/>
      </rPr>
      <t>utom</t>
    </r>
    <r>
      <rPr>
        <sz val="12"/>
        <color theme="1"/>
        <rFont val="Arial"/>
        <family val="2"/>
      </rPr>
      <t xml:space="preserve"> korgar/backar/lådor och pappers-påskägg där den fraktfria gränsen är 9 000:-. </t>
    </r>
  </si>
  <si>
    <t>Nyhet! I lager mitten mars</t>
  </si>
  <si>
    <t>få kvar!</t>
  </si>
  <si>
    <t>Cellofan konsumentrulle påsk</t>
  </si>
  <si>
    <t>60cm x 50m</t>
  </si>
  <si>
    <t xml:space="preserve">90cm x 50m                  </t>
  </si>
  <si>
    <t xml:space="preserve">70cm x 50m                  </t>
  </si>
  <si>
    <t xml:space="preserve">60cm x 50m                  </t>
  </si>
  <si>
    <t>Greta rund, vit, grepe</t>
  </si>
  <si>
    <t>Dragbandsrosett metallic - Koppar</t>
  </si>
  <si>
    <t>5kg</t>
  </si>
  <si>
    <t>4kg</t>
  </si>
  <si>
    <t>1,8-2,3kg</t>
  </si>
  <si>
    <t>0,7-0,9kg</t>
  </si>
  <si>
    <t>240 x 160 x 100 mm</t>
  </si>
  <si>
    <t>240 x 160 x 130/100 mm</t>
  </si>
  <si>
    <t>Oskar oval flätad pil m.grepe - brun</t>
  </si>
  <si>
    <t>Rasmus oval i flätad pil m.grepe - honey</t>
  </si>
  <si>
    <t>28 x 21 x 8,5cm</t>
  </si>
  <si>
    <t>44 x 35 x 13cm</t>
  </si>
  <si>
    <t>50 x 40 x 14cm</t>
  </si>
  <si>
    <t>26 x 20 x 11/14cm</t>
  </si>
  <si>
    <t>31 x 22 x 12/15cm</t>
  </si>
  <si>
    <t>35 x 26 x 13/16cm</t>
  </si>
  <si>
    <t>Kalle oval "båtform" ljus natur</t>
  </si>
  <si>
    <t>nyhet oktober</t>
  </si>
  <si>
    <t>utgår!</t>
  </si>
  <si>
    <t>Trätråg avlångt vitlaserad järnhandtag</t>
  </si>
  <si>
    <t>2690L</t>
  </si>
  <si>
    <t xml:space="preserve">Alva oval vitmålad trä vintage  </t>
  </si>
  <si>
    <t>34 x 27 x 16cm</t>
  </si>
  <si>
    <t>29 x 21,5 x 14cm</t>
  </si>
  <si>
    <t>24 x 17,5 x 12,5cm</t>
  </si>
  <si>
    <t>Nyhet!</t>
  </si>
  <si>
    <t>Administarativ avgift:</t>
  </si>
  <si>
    <t>Slut på lager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</si>
</sst>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0.00\:\-\ \/\s\t"/>
    <numFmt numFmtId="165" formatCode="0\ \s\t\/\f\p"/>
    <numFmt numFmtId="166" formatCode="0\:\-\ \/\f\p"/>
    <numFmt numFmtId="167" formatCode="0.00\:\-\ \/\s\e\t"/>
    <numFmt numFmtId="168" formatCode="0.000\:\-\ \/\s\t"/>
    <numFmt numFmtId="169" formatCode="0.00_ ;\-0.00\ "/>
    <numFmt numFmtId="170" formatCode="0\ \s\e\t\/\f\p"/>
    <numFmt numFmtId="171" formatCode="0\/\f\p"/>
    <numFmt numFmtId="172" formatCode="0\ &quot;kr&quot;"/>
    <numFmt numFmtId="173" formatCode="0\f\p"/>
    <numFmt numFmtId="174" formatCode="_-* #,##0.00\ [$kr-41D]_-;\-* #,##0.00\ [$kr-41D]_-;_-* &quot;-&quot;??\ [$kr-41D]_-;_-@_-"/>
  </numFmts>
  <fonts count="48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name val="Arial"/>
      <family val="2"/>
    </font>
    <font>
      <sz val="9"/>
      <color rgb="FFFF0000"/>
      <name val="Arial"/>
      <family val="2"/>
    </font>
    <font>
      <b/>
      <sz val="9"/>
      <color indexed="64"/>
      <name val="Arial"/>
      <family val="2"/>
    </font>
    <font>
      <sz val="7"/>
      <color theme="1"/>
      <name val="Calibri"/>
      <family val="2"/>
      <scheme val="minor"/>
    </font>
    <font>
      <sz val="7"/>
      <name val="Arial Narrow"/>
      <family val="2"/>
    </font>
    <font>
      <b/>
      <sz val="7"/>
      <color theme="1"/>
      <name val="Calibri"/>
      <family val="2"/>
      <scheme val="minor"/>
    </font>
    <font>
      <sz val="7"/>
      <color theme="1"/>
      <name val="Arial"/>
      <family val="2"/>
    </font>
    <font>
      <b/>
      <sz val="7"/>
      <color theme="1"/>
      <name val="Arial"/>
      <family val="2"/>
    </font>
    <font>
      <sz val="7"/>
      <name val="Arial"/>
      <family val="2"/>
    </font>
    <font>
      <sz val="7"/>
      <color indexed="64"/>
      <name val="Arial"/>
      <family val="2"/>
    </font>
    <font>
      <sz val="7"/>
      <color rgb="FFFF0000"/>
      <name val="Arial"/>
      <family val="2"/>
    </font>
    <font>
      <b/>
      <sz val="7"/>
      <name val="Arial"/>
      <family val="2"/>
    </font>
    <font>
      <sz val="7"/>
      <name val="Calibri"/>
      <family val="2"/>
      <scheme val="minor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sz val="9"/>
      <color indexed="64"/>
      <name val="Arial"/>
      <family val="2"/>
    </font>
    <font>
      <sz val="9"/>
      <color theme="1"/>
      <name val="Calibri"/>
      <family val="2"/>
      <scheme val="minor"/>
    </font>
    <font>
      <b/>
      <sz val="9"/>
      <name val="Arial"/>
      <family val="2"/>
    </font>
    <font>
      <b/>
      <sz val="10"/>
      <color theme="1"/>
      <name val="Calibri"/>
      <family val="2"/>
      <scheme val="minor"/>
    </font>
    <font>
      <b/>
      <u/>
      <sz val="12"/>
      <color theme="1"/>
      <name val="Arial"/>
      <family val="2"/>
    </font>
    <font>
      <u/>
      <sz val="12"/>
      <color theme="1"/>
      <name val="Arial"/>
      <family val="2"/>
    </font>
    <font>
      <sz val="12"/>
      <color theme="1"/>
      <name val="Arial"/>
      <family val="2"/>
    </font>
    <font>
      <i/>
      <sz val="12"/>
      <color theme="1"/>
      <name val="Arial"/>
      <family val="2"/>
    </font>
    <font>
      <sz val="12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sz val="10"/>
      <color indexed="64"/>
      <name val="Arial"/>
      <family val="2"/>
    </font>
    <font>
      <b/>
      <sz val="9"/>
      <color rgb="FFFF0000"/>
      <name val="Arial"/>
      <family val="2"/>
    </font>
    <font>
      <b/>
      <sz val="10"/>
      <name val="Calibri"/>
      <family val="2"/>
      <scheme val="minor"/>
    </font>
    <font>
      <sz val="14"/>
      <color theme="1"/>
      <name val="Arial"/>
      <family val="2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9"/>
      <color rgb="FFC00000"/>
      <name val="Arial"/>
      <family val="2"/>
    </font>
    <font>
      <b/>
      <sz val="8"/>
      <color indexed="72"/>
      <name val="Microsoft Sans Serif"/>
      <family val="2"/>
    </font>
    <font>
      <sz val="10"/>
      <name val="Arial"/>
      <family val="2"/>
    </font>
    <font>
      <sz val="8"/>
      <color indexed="64"/>
      <name val="Microsoft Sans Serif"/>
      <family val="2"/>
    </font>
    <font>
      <sz val="8"/>
      <color indexed="72"/>
      <name val="Microsoft Sans Serif"/>
      <family val="2"/>
    </font>
    <font>
      <sz val="9"/>
      <color rgb="FF000000"/>
      <name val="Arial"/>
      <family val="2"/>
    </font>
    <font>
      <b/>
      <sz val="12"/>
      <color rgb="FFFF0000"/>
      <name val="Arial"/>
      <family val="2"/>
    </font>
    <font>
      <sz val="9"/>
      <color theme="0"/>
      <name val="Arial"/>
      <family val="2"/>
    </font>
    <font>
      <sz val="9"/>
      <color indexed="8"/>
      <name val="Microsoft Sans Serif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1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indexed="1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14"/>
      </patternFill>
    </fill>
    <fill>
      <patternFill patternType="solid">
        <fgColor rgb="FFFF0000"/>
        <bgColor indexed="1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59999389629810485"/>
        <bgColor indexed="1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indexed="14"/>
      </patternFill>
    </fill>
    <fill>
      <patternFill patternType="solid">
        <fgColor theme="9" tint="0.59999389629810485"/>
        <bgColor indexed="64"/>
      </patternFill>
    </fill>
  </fills>
  <borders count="9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1027">
    <xf numFmtId="0" fontId="0" fillId="0" borderId="0" xfId="0"/>
    <xf numFmtId="0" fontId="3" fillId="0" borderId="0" xfId="0" applyFont="1"/>
    <xf numFmtId="0" fontId="2" fillId="0" borderId="0" xfId="0" applyFont="1"/>
    <xf numFmtId="0" fontId="12" fillId="3" borderId="0" xfId="0" applyFont="1" applyFill="1"/>
    <xf numFmtId="166" fontId="14" fillId="3" borderId="0" xfId="0" applyNumberFormat="1" applyFont="1" applyFill="1" applyBorder="1" applyAlignment="1">
      <alignment horizontal="right" vertical="center"/>
    </xf>
    <xf numFmtId="1" fontId="15" fillId="2" borderId="0" xfId="0" applyNumberFormat="1" applyFont="1" applyFill="1" applyBorder="1" applyAlignment="1">
      <alignment vertical="center"/>
    </xf>
    <xf numFmtId="2" fontId="15" fillId="2" borderId="0" xfId="0" applyNumberFormat="1" applyFont="1" applyFill="1" applyBorder="1" applyAlignment="1">
      <alignment vertical="center"/>
    </xf>
    <xf numFmtId="2" fontId="12" fillId="3" borderId="0" xfId="0" applyNumberFormat="1" applyFont="1" applyFill="1"/>
    <xf numFmtId="0" fontId="13" fillId="3" borderId="0" xfId="0" applyFont="1" applyFill="1" applyAlignment="1">
      <alignment horizontal="center"/>
    </xf>
    <xf numFmtId="0" fontId="9" fillId="3" borderId="0" xfId="0" applyFont="1" applyFill="1" applyAlignment="1">
      <alignment horizontal="center"/>
    </xf>
    <xf numFmtId="0" fontId="9" fillId="3" borderId="0" xfId="0" applyFont="1" applyFill="1"/>
    <xf numFmtId="166" fontId="9" fillId="3" borderId="0" xfId="0" applyNumberFormat="1" applyFont="1" applyFill="1" applyAlignment="1">
      <alignment horizontal="right"/>
    </xf>
    <xf numFmtId="0" fontId="10" fillId="3" borderId="0" xfId="0" applyFont="1" applyFill="1" applyAlignment="1">
      <alignment horizontal="left"/>
    </xf>
    <xf numFmtId="2" fontId="9" fillId="3" borderId="0" xfId="0" applyNumberFormat="1" applyFont="1" applyFill="1"/>
    <xf numFmtId="0" fontId="12" fillId="3" borderId="0" xfId="0" applyFont="1" applyFill="1" applyAlignment="1">
      <alignment vertical="center"/>
    </xf>
    <xf numFmtId="0" fontId="11" fillId="3" borderId="0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 vertical="top"/>
    </xf>
    <xf numFmtId="0" fontId="16" fillId="3" borderId="0" xfId="0" applyFont="1" applyFill="1" applyAlignment="1">
      <alignment vertical="center"/>
    </xf>
    <xf numFmtId="2" fontId="12" fillId="3" borderId="0" xfId="0" applyNumberFormat="1" applyFont="1" applyFill="1" applyAlignment="1">
      <alignment vertical="center"/>
    </xf>
    <xf numFmtId="2" fontId="13" fillId="3" borderId="0" xfId="0" applyNumberFormat="1" applyFont="1" applyFill="1" applyAlignment="1">
      <alignment vertical="center"/>
    </xf>
    <xf numFmtId="0" fontId="14" fillId="3" borderId="0" xfId="0" applyFont="1" applyFill="1" applyAlignment="1">
      <alignment vertical="center"/>
    </xf>
    <xf numFmtId="0" fontId="14" fillId="3" borderId="0" xfId="0" applyFont="1" applyFill="1" applyAlignment="1">
      <alignment horizontal="left" vertical="center"/>
    </xf>
    <xf numFmtId="0" fontId="14" fillId="3" borderId="0" xfId="0" applyFont="1" applyFill="1" applyBorder="1" applyAlignment="1">
      <alignment horizontal="left" vertical="center"/>
    </xf>
    <xf numFmtId="166" fontId="12" fillId="3" borderId="0" xfId="0" applyNumberFormat="1" applyFont="1" applyFill="1" applyAlignment="1">
      <alignment horizontal="right"/>
    </xf>
    <xf numFmtId="2" fontId="12" fillId="3" borderId="0" xfId="0" applyNumberFormat="1" applyFont="1" applyFill="1" applyBorder="1" applyAlignment="1">
      <alignment vertical="center"/>
    </xf>
    <xf numFmtId="2" fontId="15" fillId="3" borderId="0" xfId="0" applyNumberFormat="1" applyFont="1" applyFill="1" applyBorder="1" applyAlignment="1">
      <alignment horizontal="right" vertical="center"/>
    </xf>
    <xf numFmtId="0" fontId="15" fillId="3" borderId="0" xfId="0" applyFont="1" applyFill="1" applyBorder="1" applyAlignment="1">
      <alignment horizontal="left" vertical="center"/>
    </xf>
    <xf numFmtId="166" fontId="15" fillId="3" borderId="0" xfId="0" applyNumberFormat="1" applyFont="1" applyFill="1" applyBorder="1" applyAlignment="1">
      <alignment horizontal="right" vertical="center"/>
    </xf>
    <xf numFmtId="0" fontId="14" fillId="3" borderId="0" xfId="0" applyFont="1" applyFill="1" applyBorder="1" applyAlignment="1">
      <alignment vertical="center"/>
    </xf>
    <xf numFmtId="0" fontId="18" fillId="3" borderId="0" xfId="0" applyFont="1" applyFill="1"/>
    <xf numFmtId="0" fontId="14" fillId="3" borderId="0" xfId="0" applyFont="1" applyFill="1" applyBorder="1" applyAlignment="1">
      <alignment horizontal="center" vertical="center"/>
    </xf>
    <xf numFmtId="2" fontId="14" fillId="3" borderId="0" xfId="0" applyNumberFormat="1" applyFont="1" applyFill="1" applyBorder="1" applyAlignment="1">
      <alignment horizontal="right" vertical="center"/>
    </xf>
    <xf numFmtId="1" fontId="14" fillId="3" borderId="0" xfId="0" applyNumberFormat="1" applyFont="1" applyFill="1" applyBorder="1" applyAlignment="1">
      <alignment vertical="center"/>
    </xf>
    <xf numFmtId="2" fontId="14" fillId="3" borderId="0" xfId="0" applyNumberFormat="1" applyFont="1" applyFill="1" applyBorder="1" applyAlignment="1">
      <alignment vertical="center"/>
    </xf>
    <xf numFmtId="0" fontId="15" fillId="3" borderId="0" xfId="0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13" fillId="3" borderId="1" xfId="0" applyFont="1" applyFill="1" applyBorder="1"/>
    <xf numFmtId="0" fontId="5" fillId="3" borderId="0" xfId="0" applyFont="1" applyFill="1" applyBorder="1" applyAlignment="1">
      <alignment horizontal="center"/>
    </xf>
    <xf numFmtId="0" fontId="9" fillId="3" borderId="0" xfId="0" applyFont="1" applyFill="1" applyAlignment="1"/>
    <xf numFmtId="166" fontId="9" fillId="3" borderId="0" xfId="0" applyNumberFormat="1" applyFont="1" applyFill="1" applyAlignment="1"/>
    <xf numFmtId="166" fontId="9" fillId="3" borderId="0" xfId="0" applyNumberFormat="1" applyFont="1" applyFill="1" applyBorder="1" applyAlignment="1">
      <alignment horizontal="right"/>
    </xf>
    <xf numFmtId="0" fontId="9" fillId="3" borderId="0" xfId="0" applyFont="1" applyFill="1" applyBorder="1"/>
    <xf numFmtId="0" fontId="10" fillId="3" borderId="0" xfId="0" applyFont="1" applyFill="1" applyBorder="1" applyAlignment="1">
      <alignment horizontal="left"/>
    </xf>
    <xf numFmtId="14" fontId="11" fillId="3" borderId="0" xfId="0" applyNumberFormat="1" applyFont="1" applyFill="1" applyBorder="1" applyAlignment="1">
      <alignment horizontal="center"/>
    </xf>
    <xf numFmtId="166" fontId="9" fillId="3" borderId="16" xfId="0" applyNumberFormat="1" applyFont="1" applyFill="1" applyBorder="1" applyAlignment="1">
      <alignment horizontal="right"/>
    </xf>
    <xf numFmtId="0" fontId="9" fillId="3" borderId="0" xfId="0" applyFont="1" applyFill="1" applyBorder="1" applyAlignment="1">
      <alignment vertical="center"/>
    </xf>
    <xf numFmtId="0" fontId="11" fillId="3" borderId="0" xfId="0" applyFont="1" applyFill="1" applyBorder="1" applyAlignment="1">
      <alignment vertical="center"/>
    </xf>
    <xf numFmtId="2" fontId="9" fillId="3" borderId="0" xfId="0" applyNumberFormat="1" applyFont="1" applyFill="1" applyBorder="1"/>
    <xf numFmtId="0" fontId="9" fillId="3" borderId="43" xfId="0" applyFont="1" applyFill="1" applyBorder="1"/>
    <xf numFmtId="0" fontId="9" fillId="3" borderId="43" xfId="0" applyFont="1" applyFill="1" applyBorder="1" applyAlignment="1">
      <alignment horizontal="center"/>
    </xf>
    <xf numFmtId="166" fontId="9" fillId="3" borderId="43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10" xfId="0" applyBorder="1"/>
    <xf numFmtId="0" fontId="0" fillId="0" borderId="5" xfId="0" applyBorder="1"/>
    <xf numFmtId="0" fontId="0" fillId="0" borderId="14" xfId="0" applyBorder="1"/>
    <xf numFmtId="0" fontId="5" fillId="3" borderId="5" xfId="0" applyFont="1" applyFill="1" applyBorder="1" applyAlignment="1">
      <alignment horizontal="center" vertical="center"/>
    </xf>
    <xf numFmtId="0" fontId="21" fillId="3" borderId="4" xfId="0" applyFont="1" applyFill="1" applyBorder="1" applyAlignment="1">
      <alignment horizontal="left" vertical="center"/>
    </xf>
    <xf numFmtId="0" fontId="21" fillId="3" borderId="6" xfId="0" applyFont="1" applyFill="1" applyBorder="1" applyAlignment="1">
      <alignment horizontal="center" vertical="center"/>
    </xf>
    <xf numFmtId="0" fontId="21" fillId="3" borderId="6" xfId="0" applyFont="1" applyFill="1" applyBorder="1" applyAlignment="1">
      <alignment horizontal="left" vertical="center"/>
    </xf>
    <xf numFmtId="1" fontId="21" fillId="2" borderId="6" xfId="0" applyNumberFormat="1" applyFont="1" applyFill="1" applyBorder="1" applyAlignment="1">
      <alignment vertical="center"/>
    </xf>
    <xf numFmtId="169" fontId="6" fillId="2" borderId="6" xfId="0" applyNumberFormat="1" applyFont="1" applyFill="1" applyBorder="1" applyAlignment="1">
      <alignment vertical="center"/>
    </xf>
    <xf numFmtId="0" fontId="5" fillId="3" borderId="8" xfId="0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left" vertical="center"/>
    </xf>
    <xf numFmtId="1" fontId="21" fillId="2" borderId="2" xfId="0" applyNumberFormat="1" applyFont="1" applyFill="1" applyBorder="1" applyAlignment="1">
      <alignment vertical="center"/>
    </xf>
    <xf numFmtId="169" fontId="6" fillId="2" borderId="2" xfId="0" applyNumberFormat="1" applyFont="1" applyFill="1" applyBorder="1" applyAlignment="1">
      <alignment vertical="center"/>
    </xf>
    <xf numFmtId="0" fontId="5" fillId="3" borderId="10" xfId="0" applyFont="1" applyFill="1" applyBorder="1" applyAlignment="1">
      <alignment horizontal="center" vertical="center"/>
    </xf>
    <xf numFmtId="0" fontId="21" fillId="3" borderId="3" xfId="0" applyFont="1" applyFill="1" applyBorder="1" applyAlignment="1">
      <alignment horizontal="left" vertical="center"/>
    </xf>
    <xf numFmtId="0" fontId="21" fillId="3" borderId="3" xfId="0" applyFont="1" applyFill="1" applyBorder="1" applyAlignment="1">
      <alignment horizontal="center" vertical="center"/>
    </xf>
    <xf numFmtId="1" fontId="21" fillId="2" borderId="3" xfId="0" applyNumberFormat="1" applyFont="1" applyFill="1" applyBorder="1" applyAlignment="1">
      <alignment vertical="center"/>
    </xf>
    <xf numFmtId="169" fontId="6" fillId="2" borderId="3" xfId="0" applyNumberFormat="1" applyFont="1" applyFill="1" applyBorder="1" applyAlignment="1">
      <alignment vertical="center"/>
    </xf>
    <xf numFmtId="0" fontId="5" fillId="3" borderId="12" xfId="0" applyFont="1" applyFill="1" applyBorder="1" applyAlignment="1">
      <alignment horizontal="center" vertical="center"/>
    </xf>
    <xf numFmtId="0" fontId="21" fillId="3" borderId="4" xfId="0" applyFont="1" applyFill="1" applyBorder="1" applyAlignment="1">
      <alignment horizontal="center" vertical="center"/>
    </xf>
    <xf numFmtId="1" fontId="21" fillId="2" borderId="4" xfId="0" applyNumberFormat="1" applyFont="1" applyFill="1" applyBorder="1" applyAlignment="1">
      <alignment vertical="center"/>
    </xf>
    <xf numFmtId="169" fontId="21" fillId="2" borderId="4" xfId="0" applyNumberFormat="1" applyFont="1" applyFill="1" applyBorder="1" applyAlignment="1">
      <alignment vertical="center"/>
    </xf>
    <xf numFmtId="169" fontId="21" fillId="2" borderId="3" xfId="0" applyNumberFormat="1" applyFont="1" applyFill="1" applyBorder="1" applyAlignment="1">
      <alignment vertical="center"/>
    </xf>
    <xf numFmtId="169" fontId="21" fillId="2" borderId="2" xfId="0" applyNumberFormat="1" applyFont="1" applyFill="1" applyBorder="1" applyAlignment="1">
      <alignment vertical="center"/>
    </xf>
    <xf numFmtId="169" fontId="6" fillId="2" borderId="4" xfId="0" applyNumberFormat="1" applyFont="1" applyFill="1" applyBorder="1" applyAlignment="1">
      <alignment vertical="center"/>
    </xf>
    <xf numFmtId="0" fontId="21" fillId="3" borderId="18" xfId="0" applyFont="1" applyFill="1" applyBorder="1" applyAlignment="1">
      <alignment horizontal="left" vertical="center"/>
    </xf>
    <xf numFmtId="1" fontId="21" fillId="2" borderId="18" xfId="0" applyNumberFormat="1" applyFont="1" applyFill="1" applyBorder="1" applyAlignment="1">
      <alignment vertical="center"/>
    </xf>
    <xf numFmtId="169" fontId="21" fillId="2" borderId="18" xfId="0" applyNumberFormat="1" applyFont="1" applyFill="1" applyBorder="1" applyAlignment="1">
      <alignment vertical="center"/>
    </xf>
    <xf numFmtId="0" fontId="21" fillId="3" borderId="21" xfId="0" applyFont="1" applyFill="1" applyBorder="1" applyAlignment="1">
      <alignment horizontal="left" vertical="center"/>
    </xf>
    <xf numFmtId="0" fontId="5" fillId="3" borderId="17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21" fillId="3" borderId="15" xfId="0" applyFont="1" applyFill="1" applyBorder="1" applyAlignment="1">
      <alignment horizontal="left" vertical="center"/>
    </xf>
    <xf numFmtId="0" fontId="21" fillId="3" borderId="15" xfId="0" applyFont="1" applyFill="1" applyBorder="1" applyAlignment="1">
      <alignment horizontal="center" vertical="center"/>
    </xf>
    <xf numFmtId="169" fontId="21" fillId="3" borderId="23" xfId="0" applyNumberFormat="1" applyFont="1" applyFill="1" applyBorder="1" applyAlignment="1">
      <alignment horizontal="right" vertical="center"/>
    </xf>
    <xf numFmtId="169" fontId="21" fillId="3" borderId="26" xfId="0" applyNumberFormat="1" applyFont="1" applyFill="1" applyBorder="1" applyAlignment="1">
      <alignment horizontal="right" vertical="center"/>
    </xf>
    <xf numFmtId="169" fontId="21" fillId="3" borderId="25" xfId="0" applyNumberFormat="1" applyFont="1" applyFill="1" applyBorder="1" applyAlignment="1">
      <alignment horizontal="right" vertical="center"/>
    </xf>
    <xf numFmtId="169" fontId="21" fillId="3" borderId="24" xfId="0" applyNumberFormat="1" applyFont="1" applyFill="1" applyBorder="1" applyAlignment="1">
      <alignment horizontal="right" vertical="center"/>
    </xf>
    <xf numFmtId="169" fontId="21" fillId="3" borderId="45" xfId="0" applyNumberFormat="1" applyFont="1" applyFill="1" applyBorder="1" applyAlignment="1">
      <alignment horizontal="right" vertical="center"/>
    </xf>
    <xf numFmtId="0" fontId="21" fillId="3" borderId="20" xfId="0" applyFont="1" applyFill="1" applyBorder="1" applyAlignment="1">
      <alignment horizontal="left" vertical="center"/>
    </xf>
    <xf numFmtId="0" fontId="21" fillId="3" borderId="22" xfId="0" applyFont="1" applyFill="1" applyBorder="1" applyAlignment="1">
      <alignment horizontal="left" vertical="center"/>
    </xf>
    <xf numFmtId="0" fontId="21" fillId="3" borderId="22" xfId="0" applyFont="1" applyFill="1" applyBorder="1" applyAlignment="1">
      <alignment horizontal="center" vertical="center"/>
    </xf>
    <xf numFmtId="1" fontId="21" fillId="2" borderId="20" xfId="0" applyNumberFormat="1" applyFont="1" applyFill="1" applyBorder="1" applyAlignment="1">
      <alignment vertical="center"/>
    </xf>
    <xf numFmtId="169" fontId="21" fillId="2" borderId="21" xfId="0" applyNumberFormat="1" applyFont="1" applyFill="1" applyBorder="1" applyAlignment="1">
      <alignment vertical="center"/>
    </xf>
    <xf numFmtId="169" fontId="21" fillId="3" borderId="27" xfId="0" applyNumberFormat="1" applyFont="1" applyFill="1" applyBorder="1" applyAlignment="1">
      <alignment horizontal="right" vertical="center"/>
    </xf>
    <xf numFmtId="0" fontId="0" fillId="0" borderId="30" xfId="0" applyBorder="1"/>
    <xf numFmtId="165" fontId="21" fillId="3" borderId="4" xfId="0" applyNumberFormat="1" applyFont="1" applyFill="1" applyBorder="1" applyAlignment="1">
      <alignment vertical="center"/>
    </xf>
    <xf numFmtId="164" fontId="21" fillId="3" borderId="6" xfId="0" applyNumberFormat="1" applyFont="1" applyFill="1" applyBorder="1" applyAlignment="1">
      <alignment vertical="center"/>
    </xf>
    <xf numFmtId="165" fontId="21" fillId="3" borderId="6" xfId="0" applyNumberFormat="1" applyFont="1" applyFill="1" applyBorder="1" applyAlignment="1">
      <alignment vertical="center"/>
    </xf>
    <xf numFmtId="164" fontId="21" fillId="3" borderId="2" xfId="0" applyNumberFormat="1" applyFont="1" applyFill="1" applyBorder="1" applyAlignment="1">
      <alignment vertical="center"/>
    </xf>
    <xf numFmtId="165" fontId="21" fillId="3" borderId="3" xfId="0" applyNumberFormat="1" applyFont="1" applyFill="1" applyBorder="1" applyAlignment="1">
      <alignment vertical="center"/>
    </xf>
    <xf numFmtId="165" fontId="21" fillId="3" borderId="15" xfId="0" applyNumberFormat="1" applyFont="1" applyFill="1" applyBorder="1" applyAlignment="1">
      <alignment vertical="center"/>
    </xf>
    <xf numFmtId="0" fontId="21" fillId="3" borderId="18" xfId="0" applyFont="1" applyFill="1" applyBorder="1" applyAlignment="1">
      <alignment horizontal="center" vertical="center"/>
    </xf>
    <xf numFmtId="0" fontId="5" fillId="3" borderId="1" xfId="0" applyFont="1" applyFill="1" applyBorder="1"/>
    <xf numFmtId="166" fontId="5" fillId="3" borderId="1" xfId="0" applyNumberFormat="1" applyFont="1" applyFill="1" applyBorder="1" applyAlignment="1">
      <alignment horizontal="right"/>
    </xf>
    <xf numFmtId="0" fontId="21" fillId="3" borderId="20" xfId="0" applyFont="1" applyFill="1" applyBorder="1" applyAlignment="1">
      <alignment horizontal="center" vertical="center"/>
    </xf>
    <xf numFmtId="2" fontId="21" fillId="2" borderId="6" xfId="0" applyNumberFormat="1" applyFont="1" applyFill="1" applyBorder="1" applyAlignment="1">
      <alignment vertical="center"/>
    </xf>
    <xf numFmtId="2" fontId="21" fillId="3" borderId="23" xfId="0" applyNumberFormat="1" applyFont="1" applyFill="1" applyBorder="1" applyAlignment="1">
      <alignment horizontal="right" vertical="center"/>
    </xf>
    <xf numFmtId="1" fontId="21" fillId="2" borderId="26" xfId="0" applyNumberFormat="1" applyFont="1" applyFill="1" applyBorder="1" applyAlignment="1">
      <alignment vertical="center"/>
    </xf>
    <xf numFmtId="2" fontId="21" fillId="2" borderId="4" xfId="0" applyNumberFormat="1" applyFont="1" applyFill="1" applyBorder="1" applyAlignment="1">
      <alignment vertical="center"/>
    </xf>
    <xf numFmtId="2" fontId="21" fillId="3" borderId="47" xfId="0" applyNumberFormat="1" applyFont="1" applyFill="1" applyBorder="1" applyAlignment="1">
      <alignment horizontal="right" vertical="center"/>
    </xf>
    <xf numFmtId="2" fontId="21" fillId="2" borderId="3" xfId="0" applyNumberFormat="1" applyFont="1" applyFill="1" applyBorder="1" applyAlignment="1">
      <alignment vertical="center"/>
    </xf>
    <xf numFmtId="2" fontId="21" fillId="3" borderId="25" xfId="0" applyNumberFormat="1" applyFont="1" applyFill="1" applyBorder="1" applyAlignment="1">
      <alignment horizontal="right" vertical="center"/>
    </xf>
    <xf numFmtId="2" fontId="21" fillId="3" borderId="24" xfId="0" applyNumberFormat="1" applyFont="1" applyFill="1" applyBorder="1" applyAlignment="1">
      <alignment horizontal="right" vertical="center"/>
    </xf>
    <xf numFmtId="2" fontId="21" fillId="3" borderId="26" xfId="0" applyNumberFormat="1" applyFont="1" applyFill="1" applyBorder="1" applyAlignment="1">
      <alignment horizontal="right" vertical="center"/>
    </xf>
    <xf numFmtId="2" fontId="21" fillId="2" borderId="18" xfId="0" applyNumberFormat="1" applyFont="1" applyFill="1" applyBorder="1" applyAlignment="1">
      <alignment vertical="center"/>
    </xf>
    <xf numFmtId="0" fontId="5" fillId="3" borderId="0" xfId="0" applyFont="1" applyFill="1" applyAlignment="1">
      <alignment horizontal="center"/>
    </xf>
    <xf numFmtId="0" fontId="5" fillId="3" borderId="0" xfId="0" applyFont="1" applyFill="1" applyBorder="1"/>
    <xf numFmtId="166" fontId="5" fillId="3" borderId="0" xfId="0" applyNumberFormat="1" applyFont="1" applyFill="1" applyBorder="1" applyAlignment="1">
      <alignment horizontal="right"/>
    </xf>
    <xf numFmtId="0" fontId="22" fillId="0" borderId="0" xfId="0" applyFont="1"/>
    <xf numFmtId="0" fontId="6" fillId="3" borderId="4" xfId="0" applyFont="1" applyFill="1" applyBorder="1" applyAlignment="1">
      <alignment horizontal="left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left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21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18" xfId="0" applyFont="1" applyFill="1" applyBorder="1" applyAlignment="1">
      <alignment horizontal="left" vertical="center"/>
    </xf>
    <xf numFmtId="0" fontId="6" fillId="3" borderId="18" xfId="0" applyFont="1" applyFill="1" applyBorder="1" applyAlignment="1">
      <alignment horizontal="center" vertical="center"/>
    </xf>
    <xf numFmtId="2" fontId="21" fillId="3" borderId="38" xfId="0" applyNumberFormat="1" applyFont="1" applyFill="1" applyBorder="1" applyAlignment="1">
      <alignment horizontal="right" vertical="center"/>
    </xf>
    <xf numFmtId="1" fontId="21" fillId="2" borderId="15" xfId="0" applyNumberFormat="1" applyFont="1" applyFill="1" applyBorder="1" applyAlignment="1">
      <alignment vertical="center"/>
    </xf>
    <xf numFmtId="2" fontId="21" fillId="2" borderId="15" xfId="0" applyNumberFormat="1" applyFont="1" applyFill="1" applyBorder="1" applyAlignment="1">
      <alignment vertical="center"/>
    </xf>
    <xf numFmtId="2" fontId="21" fillId="3" borderId="45" xfId="0" applyNumberFormat="1" applyFont="1" applyFill="1" applyBorder="1" applyAlignment="1">
      <alignment horizontal="right" vertical="center"/>
    </xf>
    <xf numFmtId="2" fontId="6" fillId="2" borderId="4" xfId="0" applyNumberFormat="1" applyFont="1" applyFill="1" applyBorder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2" fontId="21" fillId="2" borderId="2" xfId="0" applyNumberFormat="1" applyFont="1" applyFill="1" applyBorder="1" applyAlignment="1">
      <alignment vertical="center"/>
    </xf>
    <xf numFmtId="2" fontId="6" fillId="3" borderId="25" xfId="0" applyNumberFormat="1" applyFont="1" applyFill="1" applyBorder="1" applyAlignment="1">
      <alignment horizontal="right" vertical="center"/>
    </xf>
    <xf numFmtId="0" fontId="23" fillId="3" borderId="12" xfId="0" applyFont="1" applyFill="1" applyBorder="1" applyAlignment="1">
      <alignment horizontal="center" vertical="center"/>
    </xf>
    <xf numFmtId="1" fontId="6" fillId="2" borderId="4" xfId="0" applyNumberFormat="1" applyFont="1" applyFill="1" applyBorder="1" applyAlignment="1">
      <alignment vertical="center"/>
    </xf>
    <xf numFmtId="2" fontId="6" fillId="3" borderId="24" xfId="0" applyNumberFormat="1" applyFont="1" applyFill="1" applyBorder="1" applyAlignment="1">
      <alignment horizontal="right" vertical="center"/>
    </xf>
    <xf numFmtId="0" fontId="23" fillId="3" borderId="8" xfId="0" applyFont="1" applyFill="1" applyBorder="1" applyAlignment="1">
      <alignment horizontal="center" vertical="center"/>
    </xf>
    <xf numFmtId="1" fontId="6" fillId="2" borderId="2" xfId="0" applyNumberFormat="1" applyFont="1" applyFill="1" applyBorder="1" applyAlignment="1">
      <alignment vertical="center"/>
    </xf>
    <xf numFmtId="2" fontId="6" fillId="2" borderId="2" xfId="0" applyNumberFormat="1" applyFont="1" applyFill="1" applyBorder="1" applyAlignment="1">
      <alignment vertical="center"/>
    </xf>
    <xf numFmtId="2" fontId="6" fillId="3" borderId="26" xfId="0" applyNumberFormat="1" applyFont="1" applyFill="1" applyBorder="1" applyAlignment="1">
      <alignment horizontal="right" vertical="center"/>
    </xf>
    <xf numFmtId="0" fontId="23" fillId="3" borderId="17" xfId="0" applyFont="1" applyFill="1" applyBorder="1" applyAlignment="1">
      <alignment horizontal="center" vertical="center"/>
    </xf>
    <xf numFmtId="1" fontId="6" fillId="2" borderId="18" xfId="0" applyNumberFormat="1" applyFont="1" applyFill="1" applyBorder="1" applyAlignment="1">
      <alignment vertical="center"/>
    </xf>
    <xf numFmtId="2" fontId="6" fillId="2" borderId="18" xfId="0" applyNumberFormat="1" applyFont="1" applyFill="1" applyBorder="1" applyAlignment="1">
      <alignment vertical="center"/>
    </xf>
    <xf numFmtId="2" fontId="6" fillId="3" borderId="45" xfId="0" applyNumberFormat="1" applyFont="1" applyFill="1" applyBorder="1" applyAlignment="1">
      <alignment horizontal="right" vertical="center"/>
    </xf>
    <xf numFmtId="0" fontId="4" fillId="3" borderId="2" xfId="0" applyFont="1" applyFill="1" applyBorder="1" applyAlignment="1">
      <alignment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left" vertical="center"/>
    </xf>
    <xf numFmtId="2" fontId="4" fillId="2" borderId="2" xfId="0" applyNumberFormat="1" applyFont="1" applyFill="1" applyBorder="1" applyAlignment="1">
      <alignment vertical="center"/>
    </xf>
    <xf numFmtId="0" fontId="4" fillId="3" borderId="4" xfId="0" applyFont="1" applyFill="1" applyBorder="1" applyAlignment="1">
      <alignment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left" vertical="center"/>
    </xf>
    <xf numFmtId="2" fontId="4" fillId="2" borderId="4" xfId="0" applyNumberFormat="1" applyFont="1" applyFill="1" applyBorder="1" applyAlignment="1">
      <alignment vertical="center"/>
    </xf>
    <xf numFmtId="0" fontId="4" fillId="3" borderId="3" xfId="0" applyFont="1" applyFill="1" applyBorder="1" applyAlignment="1">
      <alignment horizontal="left" vertical="center"/>
    </xf>
    <xf numFmtId="0" fontId="6" fillId="3" borderId="21" xfId="0" applyFont="1" applyFill="1" applyBorder="1" applyAlignment="1">
      <alignment horizontal="center" vertical="center"/>
    </xf>
    <xf numFmtId="1" fontId="6" fillId="2" borderId="21" xfId="0" applyNumberFormat="1" applyFont="1" applyFill="1" applyBorder="1" applyAlignment="1">
      <alignment vertical="center"/>
    </xf>
    <xf numFmtId="2" fontId="6" fillId="2" borderId="21" xfId="0" applyNumberFormat="1" applyFont="1" applyFill="1" applyBorder="1" applyAlignment="1">
      <alignment vertical="center"/>
    </xf>
    <xf numFmtId="2" fontId="6" fillId="3" borderId="27" xfId="0" applyNumberFormat="1" applyFont="1" applyFill="1" applyBorder="1" applyAlignment="1">
      <alignment horizontal="right" vertical="center"/>
    </xf>
    <xf numFmtId="0" fontId="6" fillId="3" borderId="20" xfId="0" applyFont="1" applyFill="1" applyBorder="1" applyAlignment="1">
      <alignment horizontal="left" vertical="center"/>
    </xf>
    <xf numFmtId="0" fontId="6" fillId="3" borderId="20" xfId="0" applyFont="1" applyFill="1" applyBorder="1" applyAlignment="1">
      <alignment horizontal="center" vertical="center"/>
    </xf>
    <xf numFmtId="1" fontId="6" fillId="2" borderId="20" xfId="0" applyNumberFormat="1" applyFont="1" applyFill="1" applyBorder="1" applyAlignment="1">
      <alignment vertical="center"/>
    </xf>
    <xf numFmtId="2" fontId="6" fillId="2" borderId="20" xfId="0" applyNumberFormat="1" applyFont="1" applyFill="1" applyBorder="1" applyAlignment="1">
      <alignment vertical="center"/>
    </xf>
    <xf numFmtId="2" fontId="6" fillId="3" borderId="31" xfId="0" applyNumberFormat="1" applyFont="1" applyFill="1" applyBorder="1" applyAlignment="1">
      <alignment horizontal="right" vertical="center"/>
    </xf>
    <xf numFmtId="2" fontId="6" fillId="2" borderId="6" xfId="0" applyNumberFormat="1" applyFont="1" applyFill="1" applyBorder="1" applyAlignment="1">
      <alignment vertical="center"/>
    </xf>
    <xf numFmtId="0" fontId="5" fillId="0" borderId="0" xfId="0" applyFont="1"/>
    <xf numFmtId="0" fontId="21" fillId="3" borderId="21" xfId="0" applyFont="1" applyFill="1" applyBorder="1" applyAlignment="1">
      <alignment horizontal="center" vertical="center"/>
    </xf>
    <xf numFmtId="1" fontId="21" fillId="2" borderId="21" xfId="0" applyNumberFormat="1" applyFont="1" applyFill="1" applyBorder="1" applyAlignment="1">
      <alignment vertical="center"/>
    </xf>
    <xf numFmtId="2" fontId="21" fillId="2" borderId="21" xfId="0" applyNumberFormat="1" applyFont="1" applyFill="1" applyBorder="1" applyAlignment="1">
      <alignment vertical="center"/>
    </xf>
    <xf numFmtId="164" fontId="6" fillId="2" borderId="6" xfId="0" applyNumberFormat="1" applyFont="1" applyFill="1" applyBorder="1" applyAlignment="1">
      <alignment vertical="center"/>
    </xf>
    <xf numFmtId="165" fontId="21" fillId="2" borderId="6" xfId="0" applyNumberFormat="1" applyFont="1" applyFill="1" applyBorder="1" applyAlignment="1">
      <alignment vertical="center"/>
    </xf>
    <xf numFmtId="166" fontId="21" fillId="3" borderId="23" xfId="0" applyNumberFormat="1" applyFont="1" applyFill="1" applyBorder="1" applyAlignment="1">
      <alignment horizontal="right" vertical="center"/>
    </xf>
    <xf numFmtId="164" fontId="6" fillId="2" borderId="2" xfId="0" applyNumberFormat="1" applyFont="1" applyFill="1" applyBorder="1" applyAlignment="1">
      <alignment vertical="center"/>
    </xf>
    <xf numFmtId="165" fontId="21" fillId="2" borderId="2" xfId="0" applyNumberFormat="1" applyFont="1" applyFill="1" applyBorder="1" applyAlignment="1">
      <alignment vertical="center"/>
    </xf>
    <xf numFmtId="166" fontId="21" fillId="3" borderId="26" xfId="0" applyNumberFormat="1" applyFont="1" applyFill="1" applyBorder="1" applyAlignment="1">
      <alignment horizontal="right" vertical="center"/>
    </xf>
    <xf numFmtId="164" fontId="6" fillId="2" borderId="3" xfId="0" applyNumberFormat="1" applyFont="1" applyFill="1" applyBorder="1" applyAlignment="1">
      <alignment vertical="center"/>
    </xf>
    <xf numFmtId="165" fontId="21" fillId="2" borderId="3" xfId="0" applyNumberFormat="1" applyFont="1" applyFill="1" applyBorder="1" applyAlignment="1">
      <alignment vertical="center"/>
    </xf>
    <xf numFmtId="166" fontId="21" fillId="3" borderId="25" xfId="0" applyNumberFormat="1" applyFont="1" applyFill="1" applyBorder="1" applyAlignment="1">
      <alignment horizontal="right" vertical="center"/>
    </xf>
    <xf numFmtId="164" fontId="6" fillId="2" borderId="4" xfId="0" applyNumberFormat="1" applyFont="1" applyFill="1" applyBorder="1" applyAlignment="1">
      <alignment vertical="center"/>
    </xf>
    <xf numFmtId="165" fontId="21" fillId="2" borderId="4" xfId="0" applyNumberFormat="1" applyFont="1" applyFill="1" applyBorder="1" applyAlignment="1">
      <alignment vertical="center"/>
    </xf>
    <xf numFmtId="166" fontId="21" fillId="3" borderId="24" xfId="0" applyNumberFormat="1" applyFont="1" applyFill="1" applyBorder="1" applyAlignment="1">
      <alignment horizontal="right" vertical="center"/>
    </xf>
    <xf numFmtId="164" fontId="21" fillId="2" borderId="4" xfId="0" applyNumberFormat="1" applyFont="1" applyFill="1" applyBorder="1" applyAlignment="1">
      <alignment vertical="center"/>
    </xf>
    <xf numFmtId="164" fontId="21" fillId="2" borderId="2" xfId="0" applyNumberFormat="1" applyFont="1" applyFill="1" applyBorder="1" applyAlignment="1">
      <alignment vertical="center"/>
    </xf>
    <xf numFmtId="164" fontId="21" fillId="2" borderId="3" xfId="0" applyNumberFormat="1" applyFont="1" applyFill="1" applyBorder="1" applyAlignment="1">
      <alignment vertical="center"/>
    </xf>
    <xf numFmtId="164" fontId="21" fillId="2" borderId="18" xfId="0" applyNumberFormat="1" applyFont="1" applyFill="1" applyBorder="1" applyAlignment="1">
      <alignment vertical="center"/>
    </xf>
    <xf numFmtId="165" fontId="21" fillId="2" borderId="18" xfId="0" applyNumberFormat="1" applyFont="1" applyFill="1" applyBorder="1" applyAlignment="1">
      <alignment vertical="center"/>
    </xf>
    <xf numFmtId="166" fontId="21" fillId="3" borderId="45" xfId="0" applyNumberFormat="1" applyFont="1" applyFill="1" applyBorder="1" applyAlignment="1">
      <alignment horizontal="right" vertical="center"/>
    </xf>
    <xf numFmtId="164" fontId="21" fillId="2" borderId="6" xfId="0" applyNumberFormat="1" applyFont="1" applyFill="1" applyBorder="1" applyAlignment="1">
      <alignment vertical="center"/>
    </xf>
    <xf numFmtId="164" fontId="21" fillId="2" borderId="2" xfId="0" quotePrefix="1" applyNumberFormat="1" applyFont="1" applyFill="1" applyBorder="1" applyAlignment="1">
      <alignment vertical="center"/>
    </xf>
    <xf numFmtId="0" fontId="5" fillId="3" borderId="19" xfId="0" applyFont="1" applyFill="1" applyBorder="1" applyAlignment="1">
      <alignment horizontal="center" vertical="center"/>
    </xf>
    <xf numFmtId="164" fontId="21" fillId="2" borderId="3" xfId="0" quotePrefix="1" applyNumberFormat="1" applyFont="1" applyFill="1" applyBorder="1" applyAlignment="1">
      <alignment vertical="center"/>
    </xf>
    <xf numFmtId="0" fontId="5" fillId="3" borderId="30" xfId="0" applyFont="1" applyFill="1" applyBorder="1" applyAlignment="1">
      <alignment horizontal="center" vertical="center"/>
    </xf>
    <xf numFmtId="164" fontId="21" fillId="2" borderId="4" xfId="0" quotePrefix="1" applyNumberFormat="1" applyFont="1" applyFill="1" applyBorder="1" applyAlignment="1">
      <alignment vertical="center"/>
    </xf>
    <xf numFmtId="166" fontId="21" fillId="3" borderId="38" xfId="0" applyNumberFormat="1" applyFont="1" applyFill="1" applyBorder="1" applyAlignment="1">
      <alignment horizontal="right" vertical="center"/>
    </xf>
    <xf numFmtId="0" fontId="19" fillId="3" borderId="40" xfId="0" applyFont="1" applyFill="1" applyBorder="1" applyAlignment="1"/>
    <xf numFmtId="0" fontId="19" fillId="3" borderId="41" xfId="0" applyFont="1" applyFill="1" applyBorder="1" applyAlignment="1"/>
    <xf numFmtId="0" fontId="19" fillId="3" borderId="42" xfId="0" applyFont="1" applyFill="1" applyBorder="1" applyAlignment="1"/>
    <xf numFmtId="0" fontId="25" fillId="3" borderId="32" xfId="0" applyFont="1" applyFill="1" applyBorder="1" applyAlignment="1"/>
    <xf numFmtId="0" fontId="25" fillId="3" borderId="0" xfId="0" applyFont="1" applyFill="1" applyBorder="1" applyAlignment="1"/>
    <xf numFmtId="0" fontId="25" fillId="3" borderId="33" xfId="0" applyFont="1" applyFill="1" applyBorder="1" applyAlignment="1"/>
    <xf numFmtId="14" fontId="13" fillId="3" borderId="0" xfId="0" applyNumberFormat="1" applyFont="1" applyFill="1" applyBorder="1" applyAlignment="1">
      <alignment horizontal="center"/>
    </xf>
    <xf numFmtId="0" fontId="20" fillId="3" borderId="0" xfId="0" applyFont="1" applyFill="1" applyBorder="1" applyAlignment="1">
      <alignment horizontal="center"/>
    </xf>
    <xf numFmtId="0" fontId="23" fillId="3" borderId="0" xfId="0" applyFont="1" applyFill="1" applyBorder="1" applyAlignment="1">
      <alignment vertical="center"/>
    </xf>
    <xf numFmtId="0" fontId="7" fillId="3" borderId="0" xfId="0" applyFont="1" applyFill="1" applyBorder="1" applyAlignment="1">
      <alignment vertical="center"/>
    </xf>
    <xf numFmtId="165" fontId="21" fillId="2" borderId="56" xfId="0" applyNumberFormat="1" applyFont="1" applyFill="1" applyBorder="1" applyAlignment="1">
      <alignment horizontal="left" vertical="center" indent="1"/>
    </xf>
    <xf numFmtId="166" fontId="21" fillId="2" borderId="56" xfId="0" applyNumberFormat="1" applyFont="1" applyFill="1" applyBorder="1" applyAlignment="1">
      <alignment vertical="center"/>
    </xf>
    <xf numFmtId="2" fontId="6" fillId="3" borderId="0" xfId="0" applyNumberFormat="1" applyFont="1" applyFill="1" applyBorder="1" applyAlignment="1">
      <alignment vertical="center"/>
    </xf>
    <xf numFmtId="0" fontId="7" fillId="3" borderId="0" xfId="0" applyFont="1" applyFill="1" applyAlignment="1">
      <alignment vertical="center"/>
    </xf>
    <xf numFmtId="0" fontId="23" fillId="3" borderId="19" xfId="0" applyFont="1" applyFill="1" applyBorder="1" applyAlignment="1">
      <alignment horizontal="center" vertical="center"/>
    </xf>
    <xf numFmtId="170" fontId="21" fillId="2" borderId="56" xfId="0" applyNumberFormat="1" applyFont="1" applyFill="1" applyBorder="1" applyAlignment="1">
      <alignment horizontal="left" vertical="center" indent="1"/>
    </xf>
    <xf numFmtId="165" fontId="21" fillId="5" borderId="54" xfId="0" applyNumberFormat="1" applyFont="1" applyFill="1" applyBorder="1" applyAlignment="1">
      <alignment horizontal="left" vertical="center" indent="1"/>
    </xf>
    <xf numFmtId="166" fontId="21" fillId="5" borderId="56" xfId="0" applyNumberFormat="1" applyFont="1" applyFill="1" applyBorder="1" applyAlignment="1">
      <alignment vertical="center"/>
    </xf>
    <xf numFmtId="165" fontId="21" fillId="5" borderId="53" xfId="0" applyNumberFormat="1" applyFont="1" applyFill="1" applyBorder="1" applyAlignment="1">
      <alignment horizontal="left" vertical="center" indent="1"/>
    </xf>
    <xf numFmtId="165" fontId="21" fillId="2" borderId="57" xfId="0" applyNumberFormat="1" applyFont="1" applyFill="1" applyBorder="1" applyAlignment="1">
      <alignment horizontal="left" vertical="center" indent="1"/>
    </xf>
    <xf numFmtId="0" fontId="4" fillId="3" borderId="0" xfId="0" applyFont="1" applyFill="1"/>
    <xf numFmtId="0" fontId="6" fillId="3" borderId="6" xfId="0" applyFont="1" applyFill="1" applyBorder="1" applyAlignment="1">
      <alignment horizontal="left" vertical="center"/>
    </xf>
    <xf numFmtId="0" fontId="6" fillId="3" borderId="6" xfId="0" applyFont="1" applyFill="1" applyBorder="1" applyAlignment="1">
      <alignment horizontal="center" vertical="center"/>
    </xf>
    <xf numFmtId="0" fontId="4" fillId="3" borderId="0" xfId="0" applyFont="1" applyFill="1" applyAlignment="1">
      <alignment vertical="center"/>
    </xf>
    <xf numFmtId="0" fontId="6" fillId="3" borderId="4" xfId="0" applyFont="1" applyFill="1" applyBorder="1"/>
    <xf numFmtId="0" fontId="6" fillId="3" borderId="4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left"/>
    </xf>
    <xf numFmtId="170" fontId="21" fillId="2" borderId="57" xfId="0" applyNumberFormat="1" applyFont="1" applyFill="1" applyBorder="1" applyAlignment="1">
      <alignment horizontal="left" vertical="center" indent="1"/>
    </xf>
    <xf numFmtId="0" fontId="6" fillId="3" borderId="2" xfId="0" applyFont="1" applyFill="1" applyBorder="1"/>
    <xf numFmtId="0" fontId="6" fillId="3" borderId="2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left"/>
    </xf>
    <xf numFmtId="0" fontId="6" fillId="3" borderId="3" xfId="0" applyFont="1" applyFill="1" applyBorder="1"/>
    <xf numFmtId="0" fontId="6" fillId="3" borderId="3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left"/>
    </xf>
    <xf numFmtId="0" fontId="6" fillId="3" borderId="0" xfId="0" applyFont="1" applyFill="1" applyAlignment="1">
      <alignment vertical="center"/>
    </xf>
    <xf numFmtId="0" fontId="6" fillId="3" borderId="3" xfId="0" applyFont="1" applyFill="1" applyBorder="1" applyAlignment="1">
      <alignment vertical="center"/>
    </xf>
    <xf numFmtId="0" fontId="6" fillId="3" borderId="15" xfId="0" applyFont="1" applyFill="1" applyBorder="1" applyAlignment="1">
      <alignment horizontal="left" vertical="center"/>
    </xf>
    <xf numFmtId="0" fontId="6" fillId="3" borderId="15" xfId="0" applyFont="1" applyFill="1" applyBorder="1" applyAlignment="1">
      <alignment horizontal="center" vertical="center"/>
    </xf>
    <xf numFmtId="165" fontId="21" fillId="2" borderId="53" xfId="0" applyNumberFormat="1" applyFont="1" applyFill="1" applyBorder="1" applyAlignment="1">
      <alignment horizontal="left" vertical="center" indent="1"/>
    </xf>
    <xf numFmtId="166" fontId="21" fillId="2" borderId="44" xfId="0" applyNumberFormat="1" applyFont="1" applyFill="1" applyBorder="1" applyAlignment="1">
      <alignment vertical="center"/>
    </xf>
    <xf numFmtId="166" fontId="21" fillId="2" borderId="46" xfId="0" applyNumberFormat="1" applyFont="1" applyFill="1" applyBorder="1" applyAlignment="1">
      <alignment vertical="center"/>
    </xf>
    <xf numFmtId="0" fontId="6" fillId="3" borderId="0" xfId="0" applyFont="1" applyFill="1" applyAlignment="1">
      <alignment horizontal="left" vertical="center"/>
    </xf>
    <xf numFmtId="165" fontId="21" fillId="5" borderId="57" xfId="0" applyNumberFormat="1" applyFont="1" applyFill="1" applyBorder="1" applyAlignment="1">
      <alignment horizontal="left" vertical="center" indent="1"/>
    </xf>
    <xf numFmtId="165" fontId="21" fillId="5" borderId="58" xfId="0" applyNumberFormat="1" applyFont="1" applyFill="1" applyBorder="1" applyAlignment="1">
      <alignment horizontal="left" vertical="center" indent="1"/>
    </xf>
    <xf numFmtId="171" fontId="6" fillId="3" borderId="56" xfId="0" applyNumberFormat="1" applyFont="1" applyFill="1" applyBorder="1" applyAlignment="1">
      <alignment vertical="center"/>
    </xf>
    <xf numFmtId="171" fontId="6" fillId="3" borderId="54" xfId="0" applyNumberFormat="1" applyFont="1" applyFill="1" applyBorder="1" applyAlignment="1">
      <alignment vertical="center"/>
    </xf>
    <xf numFmtId="171" fontId="6" fillId="3" borderId="53" xfId="0" applyNumberFormat="1" applyFont="1" applyFill="1" applyBorder="1" applyAlignment="1">
      <alignment vertical="center"/>
    </xf>
    <xf numFmtId="171" fontId="6" fillId="3" borderId="58" xfId="0" applyNumberFormat="1" applyFont="1" applyFill="1" applyBorder="1" applyAlignment="1">
      <alignment vertical="center"/>
    </xf>
    <xf numFmtId="171" fontId="7" fillId="3" borderId="56" xfId="0" applyNumberFormat="1" applyFont="1" applyFill="1" applyBorder="1" applyAlignment="1">
      <alignment vertical="center"/>
    </xf>
    <xf numFmtId="171" fontId="7" fillId="3" borderId="54" xfId="0" applyNumberFormat="1" applyFont="1" applyFill="1" applyBorder="1" applyAlignment="1">
      <alignment vertical="center"/>
    </xf>
    <xf numFmtId="171" fontId="7" fillId="3" borderId="53" xfId="0" applyNumberFormat="1" applyFont="1" applyFill="1" applyBorder="1" applyAlignment="1">
      <alignment vertical="center"/>
    </xf>
    <xf numFmtId="171" fontId="7" fillId="4" borderId="54" xfId="0" applyNumberFormat="1" applyFont="1" applyFill="1" applyBorder="1" applyAlignment="1">
      <alignment vertical="center"/>
    </xf>
    <xf numFmtId="171" fontId="7" fillId="4" borderId="53" xfId="0" applyNumberFormat="1" applyFont="1" applyFill="1" applyBorder="1" applyAlignment="1">
      <alignment vertical="center"/>
    </xf>
    <xf numFmtId="171" fontId="4" fillId="3" borderId="54" xfId="0" applyNumberFormat="1" applyFont="1" applyFill="1" applyBorder="1"/>
    <xf numFmtId="171" fontId="4" fillId="3" borderId="53" xfId="0" applyNumberFormat="1" applyFont="1" applyFill="1" applyBorder="1" applyAlignment="1">
      <alignment vertical="center"/>
    </xf>
    <xf numFmtId="171" fontId="4" fillId="4" borderId="54" xfId="0" applyNumberFormat="1" applyFont="1" applyFill="1" applyBorder="1" applyAlignment="1">
      <alignment vertical="center"/>
    </xf>
    <xf numFmtId="171" fontId="4" fillId="4" borderId="53" xfId="0" applyNumberFormat="1" applyFont="1" applyFill="1" applyBorder="1" applyAlignment="1">
      <alignment vertical="center"/>
    </xf>
    <xf numFmtId="171" fontId="4" fillId="3" borderId="56" xfId="0" applyNumberFormat="1" applyFont="1" applyFill="1" applyBorder="1"/>
    <xf numFmtId="171" fontId="6" fillId="4" borderId="54" xfId="0" applyNumberFormat="1" applyFont="1" applyFill="1" applyBorder="1" applyAlignment="1">
      <alignment vertical="center"/>
    </xf>
    <xf numFmtId="171" fontId="6" fillId="4" borderId="53" xfId="0" applyNumberFormat="1" applyFont="1" applyFill="1" applyBorder="1" applyAlignment="1">
      <alignment vertical="center"/>
    </xf>
    <xf numFmtId="171" fontId="6" fillId="3" borderId="44" xfId="0" applyNumberFormat="1" applyFont="1" applyFill="1" applyBorder="1" applyAlignment="1">
      <alignment vertical="center"/>
    </xf>
    <xf numFmtId="171" fontId="7" fillId="3" borderId="43" xfId="0" applyNumberFormat="1" applyFont="1" applyFill="1" applyBorder="1" applyAlignment="1">
      <alignment vertical="center"/>
    </xf>
    <xf numFmtId="171" fontId="6" fillId="3" borderId="54" xfId="0" applyNumberFormat="1" applyFont="1" applyFill="1" applyBorder="1" applyAlignment="1">
      <alignment horizontal="left" vertical="center"/>
    </xf>
    <xf numFmtId="171" fontId="4" fillId="4" borderId="53" xfId="0" applyNumberFormat="1" applyFont="1" applyFill="1" applyBorder="1"/>
    <xf numFmtId="171" fontId="4" fillId="3" borderId="56" xfId="0" applyNumberFormat="1" applyFont="1" applyFill="1" applyBorder="1" applyAlignment="1">
      <alignment vertical="center"/>
    </xf>
    <xf numFmtId="171" fontId="4" fillId="3" borderId="54" xfId="0" applyNumberFormat="1" applyFont="1" applyFill="1" applyBorder="1" applyAlignment="1">
      <alignment vertical="center"/>
    </xf>
    <xf numFmtId="171" fontId="6" fillId="3" borderId="53" xfId="0" applyNumberFormat="1" applyFont="1" applyFill="1" applyBorder="1" applyAlignment="1">
      <alignment horizontal="left" vertical="center"/>
    </xf>
    <xf numFmtId="171" fontId="6" fillId="3" borderId="56" xfId="0" applyNumberFormat="1" applyFont="1" applyFill="1" applyBorder="1" applyAlignment="1">
      <alignment horizontal="left" vertical="center"/>
    </xf>
    <xf numFmtId="171" fontId="4" fillId="3" borderId="57" xfId="0" applyNumberFormat="1" applyFont="1" applyFill="1" applyBorder="1" applyAlignment="1">
      <alignment vertical="center"/>
    </xf>
    <xf numFmtId="171" fontId="6" fillId="3" borderId="58" xfId="0" applyNumberFormat="1" applyFont="1" applyFill="1" applyBorder="1" applyAlignment="1">
      <alignment horizontal="left" vertical="center"/>
    </xf>
    <xf numFmtId="172" fontId="9" fillId="3" borderId="0" xfId="0" applyNumberFormat="1" applyFont="1" applyFill="1" applyBorder="1"/>
    <xf numFmtId="172" fontId="5" fillId="3" borderId="0" xfId="0" applyNumberFormat="1" applyFont="1" applyFill="1" applyBorder="1" applyAlignment="1">
      <alignment vertical="center"/>
    </xf>
    <xf numFmtId="172" fontId="4" fillId="3" borderId="28" xfId="0" applyNumberFormat="1" applyFont="1" applyFill="1" applyBorder="1" applyAlignment="1">
      <alignment vertical="center"/>
    </xf>
    <xf numFmtId="172" fontId="14" fillId="3" borderId="0" xfId="0" applyNumberFormat="1" applyFont="1" applyFill="1" applyBorder="1" applyAlignment="1">
      <alignment vertical="center"/>
    </xf>
    <xf numFmtId="172" fontId="12" fillId="3" borderId="0" xfId="0" applyNumberFormat="1" applyFont="1" applyFill="1" applyBorder="1" applyAlignment="1">
      <alignment vertical="center"/>
    </xf>
    <xf numFmtId="172" fontId="9" fillId="3" borderId="14" xfId="0" applyNumberFormat="1" applyFont="1" applyFill="1" applyBorder="1"/>
    <xf numFmtId="0" fontId="30" fillId="3" borderId="1" xfId="0" applyFont="1" applyFill="1" applyBorder="1" applyAlignment="1">
      <alignment horizontal="center"/>
    </xf>
    <xf numFmtId="0" fontId="30" fillId="3" borderId="0" xfId="0" applyFont="1" applyFill="1"/>
    <xf numFmtId="166" fontId="30" fillId="3" borderId="0" xfId="0" applyNumberFormat="1" applyFont="1" applyFill="1" applyAlignment="1">
      <alignment horizontal="right"/>
    </xf>
    <xf numFmtId="0" fontId="31" fillId="3" borderId="0" xfId="0" applyFont="1" applyFill="1" applyBorder="1" applyAlignment="1">
      <alignment vertical="center"/>
    </xf>
    <xf numFmtId="0" fontId="30" fillId="0" borderId="0" xfId="0" applyFont="1"/>
    <xf numFmtId="0" fontId="30" fillId="3" borderId="1" xfId="0" applyFont="1" applyFill="1" applyBorder="1"/>
    <xf numFmtId="0" fontId="30" fillId="3" borderId="0" xfId="0" applyFont="1" applyFill="1" applyBorder="1"/>
    <xf numFmtId="166" fontId="30" fillId="3" borderId="1" xfId="0" applyNumberFormat="1" applyFont="1" applyFill="1" applyBorder="1" applyAlignment="1">
      <alignment horizontal="right"/>
    </xf>
    <xf numFmtId="171" fontId="22" fillId="0" borderId="5" xfId="0" applyNumberFormat="1" applyFont="1" applyBorder="1"/>
    <xf numFmtId="171" fontId="22" fillId="0" borderId="8" xfId="0" applyNumberFormat="1" applyFont="1" applyBorder="1"/>
    <xf numFmtId="171" fontId="22" fillId="0" borderId="10" xfId="0" applyNumberFormat="1" applyFont="1" applyBorder="1"/>
    <xf numFmtId="171" fontId="22" fillId="0" borderId="0" xfId="0" applyNumberFormat="1" applyFont="1"/>
    <xf numFmtId="171" fontId="22" fillId="0" borderId="19" xfId="0" applyNumberFormat="1" applyFont="1" applyBorder="1"/>
    <xf numFmtId="172" fontId="22" fillId="0" borderId="7" xfId="0" applyNumberFormat="1" applyFont="1" applyBorder="1"/>
    <xf numFmtId="172" fontId="22" fillId="0" borderId="52" xfId="0" applyNumberFormat="1" applyFont="1" applyBorder="1"/>
    <xf numFmtId="171" fontId="21" fillId="3" borderId="24" xfId="0" applyNumberFormat="1" applyFont="1" applyFill="1" applyBorder="1" applyAlignment="1">
      <alignment horizontal="right" vertical="center"/>
    </xf>
    <xf numFmtId="171" fontId="21" fillId="3" borderId="25" xfId="0" applyNumberFormat="1" applyFont="1" applyFill="1" applyBorder="1" applyAlignment="1">
      <alignment horizontal="right" vertical="center"/>
    </xf>
    <xf numFmtId="171" fontId="21" fillId="3" borderId="23" xfId="0" applyNumberFormat="1" applyFont="1" applyFill="1" applyBorder="1" applyAlignment="1">
      <alignment horizontal="right" vertical="center"/>
    </xf>
    <xf numFmtId="171" fontId="21" fillId="3" borderId="26" xfId="0" applyNumberFormat="1" applyFont="1" applyFill="1" applyBorder="1" applyAlignment="1">
      <alignment horizontal="right" vertical="center"/>
    </xf>
    <xf numFmtId="171" fontId="21" fillId="3" borderId="27" xfId="0" applyNumberFormat="1" applyFont="1" applyFill="1" applyBorder="1" applyAlignment="1">
      <alignment horizontal="right" vertical="center"/>
    </xf>
    <xf numFmtId="172" fontId="0" fillId="0" borderId="56" xfId="0" applyNumberFormat="1" applyBorder="1"/>
    <xf numFmtId="172" fontId="0" fillId="0" borderId="50" xfId="0" applyNumberFormat="1" applyBorder="1"/>
    <xf numFmtId="0" fontId="30" fillId="0" borderId="0" xfId="0" applyFont="1" applyBorder="1"/>
    <xf numFmtId="173" fontId="22" fillId="0" borderId="5" xfId="0" applyNumberFormat="1" applyFont="1" applyBorder="1"/>
    <xf numFmtId="173" fontId="22" fillId="0" borderId="8" xfId="0" applyNumberFormat="1" applyFont="1" applyBorder="1"/>
    <xf numFmtId="173" fontId="22" fillId="0" borderId="10" xfId="0" applyNumberFormat="1" applyFont="1" applyBorder="1"/>
    <xf numFmtId="172" fontId="22" fillId="0" borderId="9" xfId="0" applyNumberFormat="1" applyFont="1" applyBorder="1"/>
    <xf numFmtId="168" fontId="21" fillId="3" borderId="3" xfId="0" applyNumberFormat="1" applyFont="1" applyFill="1" applyBorder="1" applyAlignment="1">
      <alignment vertical="center"/>
    </xf>
    <xf numFmtId="168" fontId="21" fillId="3" borderId="4" xfId="0" applyNumberFormat="1" applyFont="1" applyFill="1" applyBorder="1" applyAlignment="1">
      <alignment vertical="center"/>
    </xf>
    <xf numFmtId="168" fontId="21" fillId="3" borderId="15" xfId="0" applyNumberFormat="1" applyFont="1" applyFill="1" applyBorder="1" applyAlignment="1">
      <alignment vertical="center"/>
    </xf>
    <xf numFmtId="173" fontId="22" fillId="0" borderId="32" xfId="0" applyNumberFormat="1" applyFont="1" applyBorder="1"/>
    <xf numFmtId="173" fontId="22" fillId="0" borderId="0" xfId="0" applyNumberFormat="1" applyFont="1"/>
    <xf numFmtId="172" fontId="22" fillId="0" borderId="42" xfId="0" applyNumberFormat="1" applyFont="1" applyBorder="1"/>
    <xf numFmtId="0" fontId="8" fillId="3" borderId="5" xfId="0" applyFont="1" applyFill="1" applyBorder="1" applyAlignment="1">
      <alignment horizontal="center" vertical="center"/>
    </xf>
    <xf numFmtId="165" fontId="21" fillId="3" borderId="6" xfId="0" applyNumberFormat="1" applyFont="1" applyFill="1" applyBorder="1" applyAlignment="1">
      <alignment horizontal="left" vertical="center"/>
    </xf>
    <xf numFmtId="164" fontId="21" fillId="3" borderId="23" xfId="0" applyNumberFormat="1" applyFont="1" applyFill="1" applyBorder="1" applyAlignment="1">
      <alignment vertical="center"/>
    </xf>
    <xf numFmtId="166" fontId="21" fillId="3" borderId="46" xfId="0" applyNumberFormat="1" applyFont="1" applyFill="1" applyBorder="1" applyAlignment="1">
      <alignment vertical="center"/>
    </xf>
    <xf numFmtId="0" fontId="8" fillId="3" borderId="12" xfId="0" applyFont="1" applyFill="1" applyBorder="1" applyAlignment="1">
      <alignment horizontal="center" vertical="center"/>
    </xf>
    <xf numFmtId="164" fontId="21" fillId="3" borderId="24" xfId="0" applyNumberFormat="1" applyFont="1" applyFill="1" applyBorder="1" applyAlignment="1">
      <alignment vertical="center"/>
    </xf>
    <xf numFmtId="0" fontId="8" fillId="3" borderId="10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vertical="center"/>
    </xf>
    <xf numFmtId="164" fontId="21" fillId="3" borderId="25" xfId="0" applyNumberFormat="1" applyFont="1" applyFill="1" applyBorder="1" applyAlignment="1">
      <alignment vertical="center"/>
    </xf>
    <xf numFmtId="0" fontId="8" fillId="3" borderId="8" xfId="0" applyFont="1" applyFill="1" applyBorder="1" applyAlignment="1">
      <alignment horizontal="center" vertical="center"/>
    </xf>
    <xf numFmtId="164" fontId="21" fillId="3" borderId="26" xfId="0" applyNumberFormat="1" applyFont="1" applyFill="1" applyBorder="1" applyAlignment="1">
      <alignment vertical="center"/>
    </xf>
    <xf numFmtId="0" fontId="8" fillId="3" borderId="14" xfId="0" applyFont="1" applyFill="1" applyBorder="1" applyAlignment="1">
      <alignment horizontal="center" vertical="center"/>
    </xf>
    <xf numFmtId="164" fontId="21" fillId="3" borderId="38" xfId="0" applyNumberFormat="1" applyFont="1" applyFill="1" applyBorder="1" applyAlignment="1">
      <alignment vertical="center"/>
    </xf>
    <xf numFmtId="173" fontId="22" fillId="0" borderId="14" xfId="0" applyNumberFormat="1" applyFont="1" applyBorder="1"/>
    <xf numFmtId="173" fontId="22" fillId="0" borderId="59" xfId="0" applyNumberFormat="1" applyFont="1" applyBorder="1"/>
    <xf numFmtId="165" fontId="21" fillId="3" borderId="4" xfId="0" applyNumberFormat="1" applyFont="1" applyFill="1" applyBorder="1" applyAlignment="1">
      <alignment horizontal="left" vertical="center"/>
    </xf>
    <xf numFmtId="173" fontId="22" fillId="0" borderId="19" xfId="0" applyNumberFormat="1" applyFont="1" applyBorder="1"/>
    <xf numFmtId="0" fontId="30" fillId="3" borderId="0" xfId="0" applyFont="1" applyFill="1" applyBorder="1" applyAlignment="1">
      <alignment horizontal="center"/>
    </xf>
    <xf numFmtId="0" fontId="32" fillId="3" borderId="0" xfId="0" applyFont="1" applyFill="1" applyBorder="1" applyAlignment="1">
      <alignment horizontal="center" vertical="center"/>
    </xf>
    <xf numFmtId="0" fontId="32" fillId="3" borderId="0" xfId="0" applyFont="1" applyFill="1" applyBorder="1" applyAlignment="1">
      <alignment horizontal="left" vertical="center"/>
    </xf>
    <xf numFmtId="172" fontId="0" fillId="0" borderId="7" xfId="0" applyNumberFormat="1" applyBorder="1"/>
    <xf numFmtId="172" fontId="0" fillId="0" borderId="52" xfId="0" applyNumberFormat="1" applyBorder="1"/>
    <xf numFmtId="172" fontId="22" fillId="0" borderId="56" xfId="0" applyNumberFormat="1" applyFont="1" applyBorder="1"/>
    <xf numFmtId="173" fontId="22" fillId="0" borderId="55" xfId="0" applyNumberFormat="1" applyFont="1" applyBorder="1"/>
    <xf numFmtId="173" fontId="22" fillId="0" borderId="36" xfId="0" applyNumberFormat="1" applyFont="1" applyBorder="1"/>
    <xf numFmtId="173" fontId="22" fillId="0" borderId="23" xfId="0" applyNumberFormat="1" applyFont="1" applyBorder="1"/>
    <xf numFmtId="173" fontId="22" fillId="0" borderId="26" xfId="0" applyNumberFormat="1" applyFont="1" applyBorder="1"/>
    <xf numFmtId="173" fontId="22" fillId="0" borderId="25" xfId="0" applyNumberFormat="1" applyFont="1" applyBorder="1"/>
    <xf numFmtId="173" fontId="22" fillId="0" borderId="51" xfId="0" applyNumberFormat="1" applyFont="1" applyBorder="1"/>
    <xf numFmtId="9" fontId="33" fillId="3" borderId="6" xfId="0" applyNumberFormat="1" applyFont="1" applyFill="1" applyBorder="1" applyAlignment="1">
      <alignment horizontal="left" vertical="center"/>
    </xf>
    <xf numFmtId="9" fontId="33" fillId="3" borderId="4" xfId="0" applyNumberFormat="1" applyFont="1" applyFill="1" applyBorder="1" applyAlignment="1">
      <alignment horizontal="left" vertical="center"/>
    </xf>
    <xf numFmtId="9" fontId="33" fillId="3" borderId="15" xfId="0" applyNumberFormat="1" applyFont="1" applyFill="1" applyBorder="1" applyAlignment="1">
      <alignment horizontal="left" vertical="center"/>
    </xf>
    <xf numFmtId="166" fontId="6" fillId="3" borderId="38" xfId="0" applyNumberFormat="1" applyFont="1" applyFill="1" applyBorder="1" applyAlignment="1">
      <alignment vertical="center"/>
    </xf>
    <xf numFmtId="172" fontId="21" fillId="3" borderId="29" xfId="0" applyNumberFormat="1" applyFont="1" applyFill="1" applyBorder="1" applyAlignment="1">
      <alignment horizontal="right" vertical="center"/>
    </xf>
    <xf numFmtId="171" fontId="21" fillId="3" borderId="44" xfId="0" applyNumberFormat="1" applyFont="1" applyFill="1" applyBorder="1" applyAlignment="1">
      <alignment vertical="center"/>
    </xf>
    <xf numFmtId="0" fontId="21" fillId="3" borderId="44" xfId="0" applyFont="1" applyFill="1" applyBorder="1" applyAlignment="1">
      <alignment horizontal="left" vertical="center"/>
    </xf>
    <xf numFmtId="0" fontId="21" fillId="3" borderId="44" xfId="0" applyFont="1" applyFill="1" applyBorder="1" applyAlignment="1">
      <alignment horizontal="center" vertical="center"/>
    </xf>
    <xf numFmtId="164" fontId="21" fillId="3" borderId="44" xfId="0" applyNumberFormat="1" applyFont="1" applyFill="1" applyBorder="1" applyAlignment="1">
      <alignment vertical="center"/>
    </xf>
    <xf numFmtId="166" fontId="6" fillId="3" borderId="44" xfId="0" applyNumberFormat="1" applyFont="1" applyFill="1" applyBorder="1" applyAlignment="1">
      <alignment vertical="center"/>
    </xf>
    <xf numFmtId="49" fontId="30" fillId="3" borderId="1" xfId="0" applyNumberFormat="1" applyFont="1" applyFill="1" applyBorder="1"/>
    <xf numFmtId="49" fontId="21" fillId="2" borderId="6" xfId="0" applyNumberFormat="1" applyFont="1" applyFill="1" applyBorder="1" applyAlignment="1">
      <alignment vertical="center"/>
    </xf>
    <xf numFmtId="49" fontId="21" fillId="2" borderId="3" xfId="0" applyNumberFormat="1" applyFont="1" applyFill="1" applyBorder="1" applyAlignment="1">
      <alignment vertical="center"/>
    </xf>
    <xf numFmtId="49" fontId="21" fillId="2" borderId="4" xfId="0" applyNumberFormat="1" applyFont="1" applyFill="1" applyBorder="1" applyAlignment="1">
      <alignment vertical="center"/>
    </xf>
    <xf numFmtId="49" fontId="21" fillId="2" borderId="18" xfId="0" applyNumberFormat="1" applyFont="1" applyFill="1" applyBorder="1" applyAlignment="1">
      <alignment vertical="center"/>
    </xf>
    <xf numFmtId="49" fontId="5" fillId="3" borderId="0" xfId="0" applyNumberFormat="1" applyFont="1" applyFill="1" applyBorder="1"/>
    <xf numFmtId="49" fontId="21" fillId="2" borderId="15" xfId="0" applyNumberFormat="1" applyFont="1" applyFill="1" applyBorder="1" applyAlignment="1">
      <alignment vertical="center"/>
    </xf>
    <xf numFmtId="49" fontId="21" fillId="2" borderId="2" xfId="0" applyNumberFormat="1" applyFont="1" applyFill="1" applyBorder="1" applyAlignment="1">
      <alignment vertical="center"/>
    </xf>
    <xf numFmtId="49" fontId="5" fillId="3" borderId="1" xfId="0" applyNumberFormat="1" applyFont="1" applyFill="1" applyBorder="1"/>
    <xf numFmtId="49" fontId="0" fillId="0" borderId="0" xfId="0" applyNumberFormat="1"/>
    <xf numFmtId="9" fontId="33" fillId="3" borderId="3" xfId="0" applyNumberFormat="1" applyFont="1" applyFill="1" applyBorder="1" applyAlignment="1">
      <alignment horizontal="left" vertical="center"/>
    </xf>
    <xf numFmtId="0" fontId="31" fillId="3" borderId="44" xfId="0" applyFont="1" applyFill="1" applyBorder="1" applyAlignment="1">
      <alignment vertical="center"/>
    </xf>
    <xf numFmtId="172" fontId="34" fillId="3" borderId="39" xfId="0" applyNumberFormat="1" applyFont="1" applyFill="1" applyBorder="1"/>
    <xf numFmtId="0" fontId="1" fillId="3" borderId="43" xfId="0" applyFont="1" applyFill="1" applyBorder="1"/>
    <xf numFmtId="172" fontId="24" fillId="0" borderId="44" xfId="0" applyNumberFormat="1" applyFont="1" applyFill="1" applyBorder="1"/>
    <xf numFmtId="0" fontId="32" fillId="3" borderId="44" xfId="0" applyFont="1" applyFill="1" applyBorder="1" applyAlignment="1">
      <alignment horizontal="left" vertical="center"/>
    </xf>
    <xf numFmtId="0" fontId="32" fillId="3" borderId="14" xfId="0" applyFont="1" applyFill="1" applyBorder="1" applyAlignment="1">
      <alignment horizontal="left" vertical="center"/>
    </xf>
    <xf numFmtId="0" fontId="24" fillId="0" borderId="43" xfId="0" applyFont="1" applyBorder="1"/>
    <xf numFmtId="172" fontId="24" fillId="0" borderId="16" xfId="0" applyNumberFormat="1" applyFont="1" applyFill="1" applyBorder="1"/>
    <xf numFmtId="2" fontId="32" fillId="3" borderId="15" xfId="0" applyNumberFormat="1" applyFont="1" applyFill="1" applyBorder="1" applyAlignment="1">
      <alignment vertical="center"/>
    </xf>
    <xf numFmtId="0" fontId="32" fillId="3" borderId="16" xfId="0" applyNumberFormat="1" applyFont="1" applyFill="1" applyBorder="1" applyAlignment="1">
      <alignment horizontal="right" vertical="center"/>
    </xf>
    <xf numFmtId="0" fontId="24" fillId="0" borderId="44" xfId="0" applyFont="1" applyBorder="1"/>
    <xf numFmtId="49" fontId="24" fillId="0" borderId="44" xfId="0" applyNumberFormat="1" applyFont="1" applyBorder="1"/>
    <xf numFmtId="0" fontId="30" fillId="0" borderId="51" xfId="0" applyFont="1" applyBorder="1"/>
    <xf numFmtId="0" fontId="5" fillId="0" borderId="43" xfId="0" applyFont="1" applyBorder="1"/>
    <xf numFmtId="0" fontId="5" fillId="0" borderId="43" xfId="0" applyNumberFormat="1" applyFont="1" applyBorder="1"/>
    <xf numFmtId="172" fontId="5" fillId="0" borderId="39" xfId="0" applyNumberFormat="1" applyFont="1" applyBorder="1"/>
    <xf numFmtId="1" fontId="24" fillId="0" borderId="43" xfId="0" applyNumberFormat="1" applyFont="1" applyBorder="1"/>
    <xf numFmtId="0" fontId="30" fillId="0" borderId="43" xfId="0" applyFont="1" applyBorder="1"/>
    <xf numFmtId="0" fontId="30" fillId="0" borderId="39" xfId="0" applyFont="1" applyBorder="1"/>
    <xf numFmtId="0" fontId="35" fillId="0" borderId="0" xfId="0" applyFont="1"/>
    <xf numFmtId="165" fontId="21" fillId="2" borderId="25" xfId="0" applyNumberFormat="1" applyFont="1" applyFill="1" applyBorder="1" applyAlignment="1">
      <alignment horizontal="left" vertical="center" indent="1"/>
    </xf>
    <xf numFmtId="165" fontId="21" fillId="2" borderId="23" xfId="0" applyNumberFormat="1" applyFont="1" applyFill="1" applyBorder="1" applyAlignment="1">
      <alignment horizontal="left" vertical="center" indent="1"/>
    </xf>
    <xf numFmtId="165" fontId="21" fillId="2" borderId="24" xfId="0" applyNumberFormat="1" applyFont="1" applyFill="1" applyBorder="1" applyAlignment="1">
      <alignment horizontal="left" vertical="center" indent="1"/>
    </xf>
    <xf numFmtId="165" fontId="21" fillId="2" borderId="26" xfId="0" applyNumberFormat="1" applyFont="1" applyFill="1" applyBorder="1" applyAlignment="1">
      <alignment horizontal="left" vertical="center" indent="1"/>
    </xf>
    <xf numFmtId="165" fontId="21" fillId="2" borderId="27" xfId="0" applyNumberFormat="1" applyFont="1" applyFill="1" applyBorder="1" applyAlignment="1">
      <alignment horizontal="left" vertical="center" indent="1"/>
    </xf>
    <xf numFmtId="0" fontId="5" fillId="3" borderId="1" xfId="0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/>
    </xf>
    <xf numFmtId="0" fontId="19" fillId="3" borderId="0" xfId="0" applyFont="1" applyFill="1" applyBorder="1" applyAlignment="1">
      <alignment horizontal="center"/>
    </xf>
    <xf numFmtId="14" fontId="13" fillId="3" borderId="0" xfId="0" applyNumberFormat="1" applyFont="1" applyFill="1" applyBorder="1" applyAlignment="1">
      <alignment horizontal="center"/>
    </xf>
    <xf numFmtId="0" fontId="20" fillId="3" borderId="0" xfId="0" applyFont="1" applyFill="1" applyBorder="1" applyAlignment="1">
      <alignment horizontal="center"/>
    </xf>
    <xf numFmtId="0" fontId="21" fillId="6" borderId="2" xfId="0" applyFont="1" applyFill="1" applyBorder="1" applyAlignment="1">
      <alignment horizontal="left" vertical="center"/>
    </xf>
    <xf numFmtId="0" fontId="21" fillId="6" borderId="15" xfId="0" applyFont="1" applyFill="1" applyBorder="1" applyAlignment="1">
      <alignment horizontal="left" vertical="center"/>
    </xf>
    <xf numFmtId="2" fontId="21" fillId="3" borderId="7" xfId="0" applyNumberFormat="1" applyFont="1" applyFill="1" applyBorder="1" applyAlignment="1">
      <alignment horizontal="right" vertical="center"/>
    </xf>
    <xf numFmtId="0" fontId="30" fillId="3" borderId="4" xfId="0" applyFont="1" applyFill="1" applyBorder="1" applyAlignment="1">
      <alignment horizontal="center" vertical="center"/>
    </xf>
    <xf numFmtId="0" fontId="32" fillId="3" borderId="6" xfId="0" applyFont="1" applyFill="1" applyBorder="1" applyAlignment="1">
      <alignment horizontal="center" vertical="center"/>
    </xf>
    <xf numFmtId="49" fontId="21" fillId="7" borderId="2" xfId="0" applyNumberFormat="1" applyFont="1" applyFill="1" applyBorder="1" applyAlignment="1">
      <alignment vertical="center"/>
    </xf>
    <xf numFmtId="171" fontId="21" fillId="3" borderId="13" xfId="0" applyNumberFormat="1" applyFont="1" applyFill="1" applyBorder="1" applyAlignment="1">
      <alignment horizontal="right" vertical="center"/>
    </xf>
    <xf numFmtId="171" fontId="21" fillId="3" borderId="7" xfId="0" applyNumberFormat="1" applyFont="1" applyFill="1" applyBorder="1" applyAlignment="1">
      <alignment horizontal="right" vertical="center"/>
    </xf>
    <xf numFmtId="172" fontId="0" fillId="0" borderId="57" xfId="0" applyNumberFormat="1" applyBorder="1"/>
    <xf numFmtId="165" fontId="21" fillId="2" borderId="31" xfId="0" applyNumberFormat="1" applyFont="1" applyFill="1" applyBorder="1" applyAlignment="1">
      <alignment horizontal="left" vertical="center" indent="1"/>
    </xf>
    <xf numFmtId="0" fontId="5" fillId="3" borderId="0" xfId="0" applyFont="1" applyFill="1" applyBorder="1" applyAlignment="1">
      <alignment horizontal="center" wrapText="1"/>
    </xf>
    <xf numFmtId="165" fontId="6" fillId="2" borderId="24" xfId="0" applyNumberFormat="1" applyFont="1" applyFill="1" applyBorder="1" applyAlignment="1">
      <alignment horizontal="left" vertical="center" indent="1"/>
    </xf>
    <xf numFmtId="171" fontId="7" fillId="3" borderId="57" xfId="0" applyNumberFormat="1" applyFont="1" applyFill="1" applyBorder="1" applyAlignment="1">
      <alignment vertical="center"/>
    </xf>
    <xf numFmtId="165" fontId="6" fillId="2" borderId="13" xfId="0" applyNumberFormat="1" applyFont="1" applyFill="1" applyBorder="1" applyAlignment="1">
      <alignment horizontal="left" vertical="center" indent="1"/>
    </xf>
    <xf numFmtId="165" fontId="6" fillId="2" borderId="31" xfId="0" applyNumberFormat="1" applyFont="1" applyFill="1" applyBorder="1" applyAlignment="1">
      <alignment horizontal="left" vertical="center" indent="1"/>
    </xf>
    <xf numFmtId="165" fontId="21" fillId="2" borderId="50" xfId="0" applyNumberFormat="1" applyFont="1" applyFill="1" applyBorder="1" applyAlignment="1">
      <alignment horizontal="left" vertical="center" indent="1"/>
    </xf>
    <xf numFmtId="166" fontId="21" fillId="2" borderId="50" xfId="0" applyNumberFormat="1" applyFont="1" applyFill="1" applyBorder="1" applyAlignment="1">
      <alignment vertical="center"/>
    </xf>
    <xf numFmtId="166" fontId="21" fillId="2" borderId="57" xfId="0" applyNumberFormat="1" applyFont="1" applyFill="1" applyBorder="1" applyAlignment="1">
      <alignment vertical="center"/>
    </xf>
    <xf numFmtId="172" fontId="4" fillId="3" borderId="29" xfId="0" applyNumberFormat="1" applyFont="1" applyFill="1" applyBorder="1" applyAlignment="1">
      <alignment vertical="center"/>
    </xf>
    <xf numFmtId="165" fontId="21" fillId="2" borderId="54" xfId="0" applyNumberFormat="1" applyFont="1" applyFill="1" applyBorder="1" applyAlignment="1">
      <alignment horizontal="left" vertical="center" indent="1"/>
    </xf>
    <xf numFmtId="172" fontId="4" fillId="3" borderId="63" xfId="0" applyNumberFormat="1" applyFont="1" applyFill="1" applyBorder="1" applyAlignment="1">
      <alignment vertical="center"/>
    </xf>
    <xf numFmtId="165" fontId="21" fillId="2" borderId="44" xfId="0" applyNumberFormat="1" applyFont="1" applyFill="1" applyBorder="1" applyAlignment="1">
      <alignment horizontal="left" vertical="center" indent="1"/>
    </xf>
    <xf numFmtId="172" fontId="4" fillId="3" borderId="64" xfId="0" applyNumberFormat="1" applyFont="1" applyFill="1" applyBorder="1" applyAlignment="1">
      <alignment vertical="center"/>
    </xf>
    <xf numFmtId="165" fontId="6" fillId="2" borderId="23" xfId="0" applyNumberFormat="1" applyFont="1" applyFill="1" applyBorder="1" applyAlignment="1">
      <alignment horizontal="left" vertical="center" indent="1"/>
    </xf>
    <xf numFmtId="165" fontId="6" fillId="2" borderId="45" xfId="0" applyNumberFormat="1" applyFont="1" applyFill="1" applyBorder="1" applyAlignment="1">
      <alignment horizontal="left" vertical="center" indent="1"/>
    </xf>
    <xf numFmtId="172" fontId="4" fillId="3" borderId="39" xfId="0" applyNumberFormat="1" applyFont="1" applyFill="1" applyBorder="1" applyAlignment="1">
      <alignment vertical="center"/>
    </xf>
    <xf numFmtId="165" fontId="6" fillId="2" borderId="7" xfId="0" applyNumberFormat="1" applyFont="1" applyFill="1" applyBorder="1" applyAlignment="1">
      <alignment horizontal="left" vertical="center" indent="1"/>
    </xf>
    <xf numFmtId="165" fontId="6" fillId="2" borderId="65" xfId="0" applyNumberFormat="1" applyFont="1" applyFill="1" applyBorder="1" applyAlignment="1">
      <alignment horizontal="left" vertical="center" indent="1"/>
    </xf>
    <xf numFmtId="171" fontId="7" fillId="3" borderId="66" xfId="0" applyNumberFormat="1" applyFont="1" applyFill="1" applyBorder="1" applyAlignment="1">
      <alignment vertical="center"/>
    </xf>
    <xf numFmtId="0" fontId="6" fillId="3" borderId="20" xfId="0" applyFont="1" applyFill="1" applyBorder="1"/>
    <xf numFmtId="0" fontId="6" fillId="3" borderId="20" xfId="0" applyFont="1" applyFill="1" applyBorder="1" applyAlignment="1">
      <alignment horizontal="left"/>
    </xf>
    <xf numFmtId="166" fontId="21" fillId="0" borderId="56" xfId="0" applyNumberFormat="1" applyFont="1" applyFill="1" applyBorder="1" applyAlignment="1">
      <alignment vertical="center"/>
    </xf>
    <xf numFmtId="171" fontId="4" fillId="0" borderId="61" xfId="0" applyNumberFormat="1" applyFont="1" applyFill="1" applyBorder="1" applyAlignment="1">
      <alignment vertical="center"/>
    </xf>
    <xf numFmtId="171" fontId="4" fillId="3" borderId="57" xfId="0" applyNumberFormat="1" applyFont="1" applyFill="1" applyBorder="1"/>
    <xf numFmtId="0" fontId="6" fillId="3" borderId="22" xfId="0" applyFont="1" applyFill="1" applyBorder="1"/>
    <xf numFmtId="0" fontId="6" fillId="3" borderId="22" xfId="0" applyFont="1" applyFill="1" applyBorder="1" applyAlignment="1">
      <alignment horizontal="center"/>
    </xf>
    <xf numFmtId="0" fontId="6" fillId="3" borderId="22" xfId="0" applyFont="1" applyFill="1" applyBorder="1" applyAlignment="1">
      <alignment horizontal="left"/>
    </xf>
    <xf numFmtId="171" fontId="4" fillId="0" borderId="50" xfId="0" applyNumberFormat="1" applyFont="1" applyFill="1" applyBorder="1" applyAlignment="1">
      <alignment vertical="center"/>
    </xf>
    <xf numFmtId="0" fontId="6" fillId="3" borderId="18" xfId="0" applyFont="1" applyFill="1" applyBorder="1"/>
    <xf numFmtId="0" fontId="6" fillId="3" borderId="18" xfId="0" applyFont="1" applyFill="1" applyBorder="1" applyAlignment="1">
      <alignment horizontal="center"/>
    </xf>
    <xf numFmtId="0" fontId="6" fillId="3" borderId="18" xfId="0" applyFont="1" applyFill="1" applyBorder="1" applyAlignment="1">
      <alignment horizontal="left"/>
    </xf>
    <xf numFmtId="165" fontId="21" fillId="2" borderId="45" xfId="0" applyNumberFormat="1" applyFont="1" applyFill="1" applyBorder="1" applyAlignment="1">
      <alignment horizontal="left" vertical="center" indent="1"/>
    </xf>
    <xf numFmtId="165" fontId="21" fillId="2" borderId="66" xfId="0" applyNumberFormat="1" applyFont="1" applyFill="1" applyBorder="1" applyAlignment="1">
      <alignment horizontal="left" vertical="center" indent="1"/>
    </xf>
    <xf numFmtId="166" fontId="21" fillId="0" borderId="44" xfId="0" applyNumberFormat="1" applyFont="1" applyFill="1" applyBorder="1" applyAlignment="1">
      <alignment vertical="center"/>
    </xf>
    <xf numFmtId="165" fontId="21" fillId="2" borderId="11" xfId="0" applyNumberFormat="1" applyFont="1" applyFill="1" applyBorder="1" applyAlignment="1">
      <alignment horizontal="left" vertical="center" indent="1"/>
    </xf>
    <xf numFmtId="165" fontId="21" fillId="2" borderId="9" xfId="0" applyNumberFormat="1" applyFont="1" applyFill="1" applyBorder="1" applyAlignment="1">
      <alignment horizontal="left" vertical="center" indent="1"/>
    </xf>
    <xf numFmtId="165" fontId="21" fillId="2" borderId="7" xfId="0" applyNumberFormat="1" applyFont="1" applyFill="1" applyBorder="1" applyAlignment="1">
      <alignment horizontal="left" vertical="center" indent="1"/>
    </xf>
    <xf numFmtId="171" fontId="4" fillId="0" borderId="54" xfId="0" applyNumberFormat="1" applyFont="1" applyFill="1" applyBorder="1" applyAlignment="1">
      <alignment vertical="center"/>
    </xf>
    <xf numFmtId="170" fontId="21" fillId="2" borderId="29" xfId="0" applyNumberFormat="1" applyFont="1" applyFill="1" applyBorder="1" applyAlignment="1">
      <alignment horizontal="left" vertical="center" indent="1"/>
    </xf>
    <xf numFmtId="165" fontId="21" fillId="2" borderId="2" xfId="0" applyNumberFormat="1" applyFont="1" applyFill="1" applyBorder="1" applyAlignment="1">
      <alignment horizontal="left" vertical="center" indent="1"/>
    </xf>
    <xf numFmtId="165" fontId="21" fillId="2" borderId="61" xfId="0" applyNumberFormat="1" applyFont="1" applyFill="1" applyBorder="1" applyAlignment="1">
      <alignment horizontal="left" vertical="center" indent="1"/>
    </xf>
    <xf numFmtId="165" fontId="21" fillId="2" borderId="65" xfId="0" applyNumberFormat="1" applyFont="1" applyFill="1" applyBorder="1" applyAlignment="1">
      <alignment horizontal="left" vertical="center" indent="1"/>
    </xf>
    <xf numFmtId="166" fontId="21" fillId="2" borderId="29" xfId="0" applyNumberFormat="1" applyFont="1" applyFill="1" applyBorder="1" applyAlignment="1">
      <alignment vertical="center"/>
    </xf>
    <xf numFmtId="166" fontId="21" fillId="0" borderId="66" xfId="0" applyNumberFormat="1" applyFont="1" applyFill="1" applyBorder="1" applyAlignment="1">
      <alignment vertical="center"/>
    </xf>
    <xf numFmtId="171" fontId="4" fillId="0" borderId="53" xfId="0" applyNumberFormat="1" applyFont="1" applyFill="1" applyBorder="1" applyAlignment="1">
      <alignment vertical="center"/>
    </xf>
    <xf numFmtId="171" fontId="6" fillId="3" borderId="61" xfId="0" applyNumberFormat="1" applyFont="1" applyFill="1" applyBorder="1" applyAlignment="1">
      <alignment vertical="center"/>
    </xf>
    <xf numFmtId="171" fontId="6" fillId="3" borderId="66" xfId="0" applyNumberFormat="1" applyFont="1" applyFill="1" applyBorder="1" applyAlignment="1">
      <alignment vertical="center"/>
    </xf>
    <xf numFmtId="172" fontId="4" fillId="3" borderId="68" xfId="0" applyNumberFormat="1" applyFont="1" applyFill="1" applyBorder="1" applyAlignment="1">
      <alignment vertical="center"/>
    </xf>
    <xf numFmtId="172" fontId="4" fillId="3" borderId="44" xfId="0" applyNumberFormat="1" applyFont="1" applyFill="1" applyBorder="1" applyAlignment="1">
      <alignment vertical="center"/>
    </xf>
    <xf numFmtId="166" fontId="21" fillId="2" borderId="61" xfId="0" applyNumberFormat="1" applyFont="1" applyFill="1" applyBorder="1" applyAlignment="1">
      <alignment vertical="center"/>
    </xf>
    <xf numFmtId="166" fontId="21" fillId="2" borderId="53" xfId="0" applyNumberFormat="1" applyFont="1" applyFill="1" applyBorder="1" applyAlignment="1">
      <alignment vertical="center"/>
    </xf>
    <xf numFmtId="171" fontId="4" fillId="3" borderId="58" xfId="0" applyNumberFormat="1" applyFont="1" applyFill="1" applyBorder="1" applyAlignment="1">
      <alignment vertical="center"/>
    </xf>
    <xf numFmtId="171" fontId="4" fillId="3" borderId="58" xfId="0" applyNumberFormat="1" applyFont="1" applyFill="1" applyBorder="1"/>
    <xf numFmtId="9" fontId="23" fillId="6" borderId="6" xfId="0" applyNumberFormat="1" applyFont="1" applyFill="1" applyBorder="1" applyAlignment="1">
      <alignment horizontal="left" vertical="center"/>
    </xf>
    <xf numFmtId="166" fontId="21" fillId="3" borderId="41" xfId="0" applyNumberFormat="1" applyFont="1" applyFill="1" applyBorder="1" applyAlignment="1">
      <alignment vertical="center"/>
    </xf>
    <xf numFmtId="0" fontId="8" fillId="3" borderId="67" xfId="0" applyFont="1" applyFill="1" applyBorder="1" applyAlignment="1">
      <alignment horizontal="center" vertical="center"/>
    </xf>
    <xf numFmtId="165" fontId="21" fillId="3" borderId="22" xfId="0" applyNumberFormat="1" applyFont="1" applyFill="1" applyBorder="1" applyAlignment="1">
      <alignment horizontal="left" vertical="center"/>
    </xf>
    <xf numFmtId="164" fontId="21" fillId="3" borderId="62" xfId="0" applyNumberFormat="1" applyFont="1" applyFill="1" applyBorder="1" applyAlignment="1">
      <alignment vertical="center"/>
    </xf>
    <xf numFmtId="173" fontId="22" fillId="0" borderId="67" xfId="0" applyNumberFormat="1" applyFont="1" applyBorder="1"/>
    <xf numFmtId="0" fontId="32" fillId="3" borderId="66" xfId="0" applyFont="1" applyFill="1" applyBorder="1" applyAlignment="1">
      <alignment horizontal="left" vertical="center"/>
    </xf>
    <xf numFmtId="0" fontId="22" fillId="0" borderId="66" xfId="0" applyFont="1" applyBorder="1"/>
    <xf numFmtId="1" fontId="24" fillId="0" borderId="66" xfId="0" applyNumberFormat="1" applyFont="1" applyBorder="1"/>
    <xf numFmtId="172" fontId="24" fillId="0" borderId="66" xfId="0" applyNumberFormat="1" applyFont="1" applyFill="1" applyBorder="1"/>
    <xf numFmtId="166" fontId="21" fillId="3" borderId="48" xfId="0" applyNumberFormat="1" applyFont="1" applyFill="1" applyBorder="1" applyAlignment="1">
      <alignment vertical="center"/>
    </xf>
    <xf numFmtId="166" fontId="21" fillId="3" borderId="28" xfId="0" applyNumberFormat="1" applyFont="1" applyFill="1" applyBorder="1" applyAlignment="1">
      <alignment vertical="center"/>
    </xf>
    <xf numFmtId="172" fontId="37" fillId="0" borderId="7" xfId="0" applyNumberFormat="1" applyFont="1" applyBorder="1"/>
    <xf numFmtId="172" fontId="38" fillId="0" borderId="7" xfId="0" applyNumberFormat="1" applyFont="1" applyBorder="1"/>
    <xf numFmtId="49" fontId="21" fillId="8" borderId="24" xfId="0" applyNumberFormat="1" applyFont="1" applyFill="1" applyBorder="1" applyAlignment="1">
      <alignment vertical="center"/>
    </xf>
    <xf numFmtId="49" fontId="21" fillId="7" borderId="24" xfId="0" applyNumberFormat="1" applyFont="1" applyFill="1" applyBorder="1" applyAlignment="1">
      <alignment vertical="center"/>
    </xf>
    <xf numFmtId="172" fontId="6" fillId="3" borderId="29" xfId="0" applyNumberFormat="1" applyFont="1" applyFill="1" applyBorder="1" applyAlignment="1">
      <alignment vertical="center"/>
    </xf>
    <xf numFmtId="171" fontId="4" fillId="3" borderId="44" xfId="0" applyNumberFormat="1" applyFont="1" applyFill="1" applyBorder="1" applyAlignment="1">
      <alignment vertical="center"/>
    </xf>
    <xf numFmtId="0" fontId="8" fillId="3" borderId="44" xfId="0" applyFont="1" applyFill="1" applyBorder="1" applyAlignment="1">
      <alignment horizontal="center" vertical="center"/>
    </xf>
    <xf numFmtId="173" fontId="22" fillId="0" borderId="44" xfId="0" applyNumberFormat="1" applyFont="1" applyBorder="1"/>
    <xf numFmtId="0" fontId="32" fillId="0" borderId="0" xfId="0" applyFont="1" applyFill="1" applyBorder="1" applyAlignment="1">
      <alignment horizontal="left" vertical="center"/>
    </xf>
    <xf numFmtId="0" fontId="21" fillId="0" borderId="4" xfId="0" applyFont="1" applyFill="1" applyBorder="1" applyAlignment="1">
      <alignment horizontal="left" vertical="center"/>
    </xf>
    <xf numFmtId="1" fontId="6" fillId="0" borderId="6" xfId="0" applyNumberFormat="1" applyFont="1" applyFill="1" applyBorder="1" applyAlignment="1">
      <alignment horizontal="left" vertical="center"/>
    </xf>
    <xf numFmtId="1" fontId="6" fillId="0" borderId="4" xfId="0" applyNumberFormat="1" applyFont="1" applyFill="1" applyBorder="1" applyAlignment="1">
      <alignment horizontal="left" vertical="center"/>
    </xf>
    <xf numFmtId="1" fontId="6" fillId="0" borderId="22" xfId="0" applyNumberFormat="1" applyFont="1" applyFill="1" applyBorder="1" applyAlignment="1">
      <alignment horizontal="left" vertical="center"/>
    </xf>
    <xf numFmtId="1" fontId="37" fillId="0" borderId="66" xfId="0" applyNumberFormat="1" applyFont="1" applyBorder="1"/>
    <xf numFmtId="49" fontId="21" fillId="8" borderId="18" xfId="0" applyNumberFormat="1" applyFont="1" applyFill="1" applyBorder="1" applyAlignment="1">
      <alignment vertical="center"/>
    </xf>
    <xf numFmtId="49" fontId="21" fillId="0" borderId="24" xfId="0" applyNumberFormat="1" applyFont="1" applyFill="1" applyBorder="1" applyAlignment="1">
      <alignment vertical="center"/>
    </xf>
    <xf numFmtId="0" fontId="9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5" fillId="0" borderId="19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/>
    </xf>
    <xf numFmtId="0" fontId="5" fillId="0" borderId="8" xfId="0" applyFont="1" applyFill="1" applyBorder="1" applyAlignment="1">
      <alignment horizontal="center"/>
    </xf>
    <xf numFmtId="0" fontId="5" fillId="0" borderId="10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0" fontId="5" fillId="0" borderId="17" xfId="0" applyFont="1" applyFill="1" applyBorder="1" applyAlignment="1">
      <alignment horizontal="center"/>
    </xf>
    <xf numFmtId="0" fontId="5" fillId="0" borderId="14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5" fillId="0" borderId="44" xfId="0" applyFont="1" applyFill="1" applyBorder="1" applyAlignment="1">
      <alignment horizontal="center" vertical="center"/>
    </xf>
    <xf numFmtId="0" fontId="5" fillId="0" borderId="30" xfId="0" applyFont="1" applyFill="1" applyBorder="1" applyAlignment="1">
      <alignment horizontal="center" vertical="center"/>
    </xf>
    <xf numFmtId="0" fontId="9" fillId="0" borderId="51" xfId="0" applyFont="1" applyFill="1" applyBorder="1" applyAlignment="1">
      <alignment horizontal="center"/>
    </xf>
    <xf numFmtId="0" fontId="9" fillId="0" borderId="0" xfId="0" applyFont="1" applyFill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9" fontId="23" fillId="6" borderId="44" xfId="0" applyNumberFormat="1" applyFont="1" applyFill="1" applyBorder="1" applyAlignment="1">
      <alignment horizontal="left" vertical="center"/>
    </xf>
    <xf numFmtId="0" fontId="21" fillId="0" borderId="23" xfId="0" applyFont="1" applyFill="1" applyBorder="1" applyAlignment="1">
      <alignment horizontal="left" vertical="center"/>
    </xf>
    <xf numFmtId="165" fontId="21" fillId="2" borderId="46" xfId="0" applyNumberFormat="1" applyFont="1" applyFill="1" applyBorder="1" applyAlignment="1">
      <alignment horizontal="left" vertical="center" indent="1"/>
    </xf>
    <xf numFmtId="165" fontId="21" fillId="2" borderId="37" xfId="0" applyNumberFormat="1" applyFont="1" applyFill="1" applyBorder="1" applyAlignment="1">
      <alignment horizontal="left" vertical="center" indent="1"/>
    </xf>
    <xf numFmtId="0" fontId="31" fillId="10" borderId="0" xfId="0" applyFont="1" applyFill="1" applyAlignment="1">
      <alignment horizontal="center" vertical="center"/>
    </xf>
    <xf numFmtId="0" fontId="40" fillId="11" borderId="70" xfId="0" applyFont="1" applyFill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42" fillId="0" borderId="44" xfId="0" applyFont="1" applyBorder="1" applyAlignment="1">
      <alignment horizontal="center" vertical="center"/>
    </xf>
    <xf numFmtId="0" fontId="41" fillId="0" borderId="0" xfId="0" applyFont="1"/>
    <xf numFmtId="0" fontId="40" fillId="11" borderId="71" xfId="0" applyFont="1" applyFill="1" applyBorder="1" applyAlignment="1">
      <alignment horizontal="center" vertical="center"/>
    </xf>
    <xf numFmtId="0" fontId="0" fillId="0" borderId="44" xfId="0" applyBorder="1"/>
    <xf numFmtId="0" fontId="0" fillId="0" borderId="44" xfId="0" applyBorder="1" applyAlignment="1">
      <alignment horizontal="center" vertical="center"/>
    </xf>
    <xf numFmtId="0" fontId="42" fillId="0" borderId="44" xfId="0" applyFont="1" applyFill="1" applyBorder="1" applyAlignment="1">
      <alignment horizontal="center" vertical="center"/>
    </xf>
    <xf numFmtId="0" fontId="43" fillId="0" borderId="44" xfId="0" applyFont="1" applyFill="1" applyBorder="1" applyAlignment="1">
      <alignment horizontal="center" vertical="center"/>
    </xf>
    <xf numFmtId="0" fontId="0" fillId="0" borderId="44" xfId="0" applyFill="1" applyBorder="1" applyAlignment="1">
      <alignment horizontal="center" vertical="center"/>
    </xf>
    <xf numFmtId="0" fontId="5" fillId="12" borderId="12" xfId="0" applyFont="1" applyFill="1" applyBorder="1" applyAlignment="1">
      <alignment horizontal="center" vertical="center"/>
    </xf>
    <xf numFmtId="0" fontId="44" fillId="12" borderId="4" xfId="0" applyFont="1" applyFill="1" applyBorder="1" applyAlignment="1">
      <alignment horizontal="left" vertical="center"/>
    </xf>
    <xf numFmtId="0" fontId="21" fillId="12" borderId="4" xfId="0" applyFont="1" applyFill="1" applyBorder="1" applyAlignment="1">
      <alignment horizontal="center" vertical="center"/>
    </xf>
    <xf numFmtId="0" fontId="21" fillId="12" borderId="4" xfId="0" applyFont="1" applyFill="1" applyBorder="1" applyAlignment="1">
      <alignment horizontal="left" vertical="center"/>
    </xf>
    <xf numFmtId="1" fontId="21" fillId="13" borderId="4" xfId="0" applyNumberFormat="1" applyFont="1" applyFill="1" applyBorder="1" applyAlignment="1">
      <alignment vertical="center"/>
    </xf>
    <xf numFmtId="2" fontId="21" fillId="13" borderId="4" xfId="0" applyNumberFormat="1" applyFont="1" applyFill="1" applyBorder="1" applyAlignment="1">
      <alignment vertical="center"/>
    </xf>
    <xf numFmtId="2" fontId="21" fillId="12" borderId="24" xfId="0" applyNumberFormat="1" applyFont="1" applyFill="1" applyBorder="1" applyAlignment="1">
      <alignment horizontal="right" vertical="center"/>
    </xf>
    <xf numFmtId="171" fontId="22" fillId="12" borderId="8" xfId="0" applyNumberFormat="1" applyFont="1" applyFill="1" applyBorder="1"/>
    <xf numFmtId="172" fontId="22" fillId="12" borderId="7" xfId="0" applyNumberFormat="1" applyFont="1" applyFill="1" applyBorder="1"/>
    <xf numFmtId="0" fontId="21" fillId="12" borderId="2" xfId="0" applyFont="1" applyFill="1" applyBorder="1" applyAlignment="1">
      <alignment horizontal="left" vertical="center"/>
    </xf>
    <xf numFmtId="0" fontId="6" fillId="12" borderId="2" xfId="0" applyFont="1" applyFill="1" applyBorder="1" applyAlignment="1">
      <alignment horizontal="left" vertical="center"/>
    </xf>
    <xf numFmtId="0" fontId="4" fillId="12" borderId="4" xfId="0" applyFont="1" applyFill="1" applyBorder="1" applyAlignment="1">
      <alignment horizontal="left" vertical="center"/>
    </xf>
    <xf numFmtId="0" fontId="4" fillId="12" borderId="4" xfId="0" applyFont="1" applyFill="1" applyBorder="1" applyAlignment="1">
      <alignment horizontal="center" vertical="center"/>
    </xf>
    <xf numFmtId="0" fontId="4" fillId="12" borderId="2" xfId="0" applyFont="1" applyFill="1" applyBorder="1" applyAlignment="1">
      <alignment horizontal="left" vertical="center"/>
    </xf>
    <xf numFmtId="2" fontId="4" fillId="13" borderId="4" xfId="0" applyNumberFormat="1" applyFont="1" applyFill="1" applyBorder="1" applyAlignment="1">
      <alignment vertical="center"/>
    </xf>
    <xf numFmtId="0" fontId="6" fillId="12" borderId="4" xfId="0" applyFont="1" applyFill="1" applyBorder="1" applyAlignment="1">
      <alignment horizontal="left" vertical="center"/>
    </xf>
    <xf numFmtId="0" fontId="21" fillId="0" borderId="2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left" vertical="center"/>
    </xf>
    <xf numFmtId="165" fontId="21" fillId="0" borderId="57" xfId="0" applyNumberFormat="1" applyFont="1" applyFill="1" applyBorder="1" applyAlignment="1">
      <alignment horizontal="left" vertical="center" indent="1"/>
    </xf>
    <xf numFmtId="164" fontId="21" fillId="0" borderId="47" xfId="0" applyNumberFormat="1" applyFont="1" applyFill="1" applyBorder="1" applyAlignment="1">
      <alignment vertical="center"/>
    </xf>
    <xf numFmtId="171" fontId="4" fillId="0" borderId="54" xfId="0" applyNumberFormat="1" applyFont="1" applyFill="1" applyBorder="1"/>
    <xf numFmtId="172" fontId="4" fillId="0" borderId="28" xfId="0" applyNumberFormat="1" applyFont="1" applyFill="1" applyBorder="1" applyAlignment="1">
      <alignment vertical="center"/>
    </xf>
    <xf numFmtId="0" fontId="4" fillId="0" borderId="0" xfId="0" applyFont="1" applyFill="1"/>
    <xf numFmtId="0" fontId="12" fillId="0" borderId="0" xfId="0" applyFont="1" applyFill="1"/>
    <xf numFmtId="2" fontId="12" fillId="0" borderId="0" xfId="0" applyNumberFormat="1" applyFont="1" applyFill="1"/>
    <xf numFmtId="0" fontId="6" fillId="0" borderId="4" xfId="0" applyFont="1" applyFill="1" applyBorder="1" applyAlignment="1">
      <alignment horizontal="left" vertical="center"/>
    </xf>
    <xf numFmtId="0" fontId="6" fillId="0" borderId="4" xfId="0" applyFont="1" applyFill="1" applyBorder="1" applyAlignment="1">
      <alignment horizontal="center" vertical="center"/>
    </xf>
    <xf numFmtId="165" fontId="21" fillId="0" borderId="23" xfId="0" applyNumberFormat="1" applyFont="1" applyFill="1" applyBorder="1" applyAlignment="1">
      <alignment horizontal="left" vertical="center" indent="1"/>
    </xf>
    <xf numFmtId="165" fontId="21" fillId="0" borderId="56" xfId="0" applyNumberFormat="1" applyFont="1" applyFill="1" applyBorder="1" applyAlignment="1">
      <alignment horizontal="left" vertical="center" indent="1"/>
    </xf>
    <xf numFmtId="164" fontId="6" fillId="0" borderId="48" xfId="0" applyNumberFormat="1" applyFont="1" applyFill="1" applyBorder="1" applyAlignment="1">
      <alignment vertical="center"/>
    </xf>
    <xf numFmtId="171" fontId="6" fillId="0" borderId="56" xfId="0" applyNumberFormat="1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6" fillId="0" borderId="3" xfId="0" applyFont="1" applyFill="1" applyBorder="1" applyAlignment="1">
      <alignment horizontal="left" vertical="center"/>
    </xf>
    <xf numFmtId="0" fontId="6" fillId="0" borderId="3" xfId="0" applyFont="1" applyFill="1" applyBorder="1" applyAlignment="1">
      <alignment horizontal="center" vertical="center"/>
    </xf>
    <xf numFmtId="165" fontId="21" fillId="0" borderId="25" xfId="0" applyNumberFormat="1" applyFont="1" applyFill="1" applyBorder="1" applyAlignment="1">
      <alignment horizontal="left" vertical="center" indent="1"/>
    </xf>
    <xf numFmtId="164" fontId="6" fillId="0" borderId="37" xfId="0" applyNumberFormat="1" applyFont="1" applyFill="1" applyBorder="1" applyAlignment="1">
      <alignment vertical="center"/>
    </xf>
    <xf numFmtId="171" fontId="6" fillId="0" borderId="53" xfId="0" applyNumberFormat="1" applyFont="1" applyFill="1" applyBorder="1" applyAlignment="1">
      <alignment vertical="center"/>
    </xf>
    <xf numFmtId="0" fontId="21" fillId="0" borderId="4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left" vertical="center"/>
    </xf>
    <xf numFmtId="165" fontId="21" fillId="0" borderId="24" xfId="0" applyNumberFormat="1" applyFont="1" applyFill="1" applyBorder="1" applyAlignment="1">
      <alignment horizontal="left" vertical="center" indent="1"/>
    </xf>
    <xf numFmtId="164" fontId="21" fillId="0" borderId="48" xfId="0" applyNumberFormat="1" applyFont="1" applyFill="1" applyBorder="1" applyAlignment="1">
      <alignment vertical="center"/>
    </xf>
    <xf numFmtId="171" fontId="4" fillId="0" borderId="56" xfId="0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2" fontId="12" fillId="0" borderId="0" xfId="0" applyNumberFormat="1" applyFont="1" applyFill="1" applyAlignment="1">
      <alignment vertical="center"/>
    </xf>
    <xf numFmtId="0" fontId="4" fillId="0" borderId="2" xfId="0" applyFont="1" applyFill="1" applyBorder="1" applyAlignment="1">
      <alignment horizontal="left" vertical="center"/>
    </xf>
    <xf numFmtId="0" fontId="21" fillId="0" borderId="21" xfId="0" applyFont="1" applyFill="1" applyBorder="1" applyAlignment="1">
      <alignment horizontal="left" vertical="center"/>
    </xf>
    <xf numFmtId="0" fontId="21" fillId="0" borderId="21" xfId="0" applyFont="1" applyFill="1" applyBorder="1" applyAlignment="1">
      <alignment horizontal="center" vertical="center"/>
    </xf>
    <xf numFmtId="164" fontId="21" fillId="0" borderId="49" xfId="0" applyNumberFormat="1" applyFont="1" applyFill="1" applyBorder="1" applyAlignment="1">
      <alignment vertical="center"/>
    </xf>
    <xf numFmtId="166" fontId="21" fillId="0" borderId="50" xfId="0" applyNumberFormat="1" applyFont="1" applyFill="1" applyBorder="1" applyAlignment="1">
      <alignment vertical="center"/>
    </xf>
    <xf numFmtId="171" fontId="4" fillId="0" borderId="58" xfId="0" applyNumberFormat="1" applyFont="1" applyFill="1" applyBorder="1" applyAlignment="1">
      <alignment vertical="center"/>
    </xf>
    <xf numFmtId="0" fontId="21" fillId="0" borderId="6" xfId="0" applyFont="1" applyFill="1" applyBorder="1" applyAlignment="1">
      <alignment horizontal="left" vertical="center"/>
    </xf>
    <xf numFmtId="0" fontId="21" fillId="0" borderId="6" xfId="0" applyFont="1" applyFill="1" applyBorder="1" applyAlignment="1">
      <alignment horizontal="center" vertical="center"/>
    </xf>
    <xf numFmtId="164" fontId="21" fillId="0" borderId="46" xfId="0" applyNumberFormat="1" applyFont="1" applyFill="1" applyBorder="1" applyAlignment="1">
      <alignment vertical="center"/>
    </xf>
    <xf numFmtId="171" fontId="6" fillId="0" borderId="56" xfId="0" applyNumberFormat="1" applyFont="1" applyFill="1" applyBorder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14" fillId="0" borderId="0" xfId="0" applyFont="1" applyFill="1" applyAlignment="1">
      <alignment horizontal="left" vertical="center"/>
    </xf>
    <xf numFmtId="165" fontId="21" fillId="0" borderId="26" xfId="0" applyNumberFormat="1" applyFont="1" applyFill="1" applyBorder="1" applyAlignment="1">
      <alignment horizontal="left" vertical="center" indent="1"/>
    </xf>
    <xf numFmtId="171" fontId="6" fillId="0" borderId="54" xfId="0" applyNumberFormat="1" applyFont="1" applyFill="1" applyBorder="1" applyAlignment="1">
      <alignment horizontal="left" vertical="center"/>
    </xf>
    <xf numFmtId="0" fontId="21" fillId="0" borderId="3" xfId="0" applyFont="1" applyFill="1" applyBorder="1" applyAlignment="1">
      <alignment horizontal="left" vertical="center"/>
    </xf>
    <xf numFmtId="0" fontId="21" fillId="0" borderId="3" xfId="0" applyFont="1" applyFill="1" applyBorder="1" applyAlignment="1">
      <alignment horizontal="center" vertical="center"/>
    </xf>
    <xf numFmtId="164" fontId="21" fillId="0" borderId="37" xfId="0" applyNumberFormat="1" applyFont="1" applyFill="1" applyBorder="1" applyAlignment="1">
      <alignment vertical="center"/>
    </xf>
    <xf numFmtId="167" fontId="21" fillId="0" borderId="48" xfId="0" applyNumberFormat="1" applyFont="1" applyFill="1" applyBorder="1" applyAlignment="1">
      <alignment vertical="center"/>
    </xf>
    <xf numFmtId="0" fontId="4" fillId="0" borderId="20" xfId="0" applyFont="1" applyFill="1" applyBorder="1" applyAlignment="1">
      <alignment horizontal="left" vertical="center"/>
    </xf>
    <xf numFmtId="164" fontId="21" fillId="0" borderId="0" xfId="0" applyNumberFormat="1" applyFont="1" applyFill="1" applyBorder="1" applyAlignment="1">
      <alignment vertical="center"/>
    </xf>
    <xf numFmtId="166" fontId="21" fillId="0" borderId="41" xfId="0" applyNumberFormat="1" applyFont="1" applyFill="1" applyBorder="1" applyAlignment="1">
      <alignment vertical="center"/>
    </xf>
    <xf numFmtId="173" fontId="22" fillId="0" borderId="67" xfId="0" applyNumberFormat="1" applyFont="1" applyFill="1" applyBorder="1"/>
    <xf numFmtId="0" fontId="0" fillId="0" borderId="0" xfId="0" applyFill="1"/>
    <xf numFmtId="0" fontId="21" fillId="0" borderId="69" xfId="0" applyFont="1" applyFill="1" applyBorder="1" applyAlignment="1">
      <alignment horizontal="left" vertical="center"/>
    </xf>
    <xf numFmtId="1" fontId="6" fillId="0" borderId="15" xfId="0" applyNumberFormat="1" applyFont="1" applyFill="1" applyBorder="1" applyAlignment="1">
      <alignment horizontal="left" vertical="center"/>
    </xf>
    <xf numFmtId="9" fontId="5" fillId="0" borderId="4" xfId="0" applyNumberFormat="1" applyFont="1" applyFill="1" applyBorder="1" applyAlignment="1">
      <alignment horizontal="left" vertical="center"/>
    </xf>
    <xf numFmtId="1" fontId="21" fillId="0" borderId="6" xfId="0" applyNumberFormat="1" applyFont="1" applyFill="1" applyBorder="1" applyAlignment="1">
      <alignment vertical="center"/>
    </xf>
    <xf numFmtId="169" fontId="6" fillId="0" borderId="6" xfId="0" applyNumberFormat="1" applyFont="1" applyFill="1" applyBorder="1" applyAlignment="1">
      <alignment vertical="center"/>
    </xf>
    <xf numFmtId="169" fontId="21" fillId="0" borderId="23" xfId="0" applyNumberFormat="1" applyFont="1" applyFill="1" applyBorder="1" applyAlignment="1">
      <alignment horizontal="right" vertical="center"/>
    </xf>
    <xf numFmtId="0" fontId="0" fillId="0" borderId="5" xfId="0" applyFill="1" applyBorder="1"/>
    <xf numFmtId="172" fontId="0" fillId="0" borderId="7" xfId="0" applyNumberFormat="1" applyFill="1" applyBorder="1"/>
    <xf numFmtId="1" fontId="21" fillId="0" borderId="2" xfId="0" applyNumberFormat="1" applyFont="1" applyFill="1" applyBorder="1" applyAlignment="1">
      <alignment vertical="center"/>
    </xf>
    <xf numFmtId="169" fontId="6" fillId="0" borderId="2" xfId="0" applyNumberFormat="1" applyFont="1" applyFill="1" applyBorder="1" applyAlignment="1">
      <alignment vertical="center"/>
    </xf>
    <xf numFmtId="169" fontId="21" fillId="0" borderId="26" xfId="0" applyNumberFormat="1" applyFont="1" applyFill="1" applyBorder="1" applyAlignment="1">
      <alignment horizontal="right" vertical="center"/>
    </xf>
    <xf numFmtId="0" fontId="0" fillId="0" borderId="8" xfId="0" applyFill="1" applyBorder="1"/>
    <xf numFmtId="1" fontId="21" fillId="0" borderId="3" xfId="0" applyNumberFormat="1" applyFont="1" applyFill="1" applyBorder="1" applyAlignment="1">
      <alignment vertical="center"/>
    </xf>
    <xf numFmtId="169" fontId="6" fillId="0" borderId="3" xfId="0" applyNumberFormat="1" applyFont="1" applyFill="1" applyBorder="1" applyAlignment="1">
      <alignment vertical="center"/>
    </xf>
    <xf numFmtId="169" fontId="21" fillId="0" borderId="25" xfId="0" applyNumberFormat="1" applyFont="1" applyFill="1" applyBorder="1" applyAlignment="1">
      <alignment horizontal="right" vertical="center"/>
    </xf>
    <xf numFmtId="0" fontId="0" fillId="0" borderId="19" xfId="0" applyFill="1" applyBorder="1"/>
    <xf numFmtId="1" fontId="21" fillId="0" borderId="4" xfId="0" applyNumberFormat="1" applyFont="1" applyFill="1" applyBorder="1" applyAlignment="1">
      <alignment vertical="center"/>
    </xf>
    <xf numFmtId="169" fontId="6" fillId="0" borderId="4" xfId="0" applyNumberFormat="1" applyFont="1" applyFill="1" applyBorder="1" applyAlignment="1">
      <alignment vertical="center"/>
    </xf>
    <xf numFmtId="169" fontId="21" fillId="0" borderId="24" xfId="0" applyNumberFormat="1" applyFont="1" applyFill="1" applyBorder="1" applyAlignment="1">
      <alignment horizontal="right" vertical="center"/>
    </xf>
    <xf numFmtId="172" fontId="38" fillId="0" borderId="7" xfId="0" applyNumberFormat="1" applyFont="1" applyFill="1" applyBorder="1"/>
    <xf numFmtId="0" fontId="0" fillId="0" borderId="10" xfId="0" applyFill="1" applyBorder="1"/>
    <xf numFmtId="9" fontId="21" fillId="0" borderId="4" xfId="0" applyNumberFormat="1" applyFont="1" applyFill="1" applyBorder="1" applyAlignment="1">
      <alignment horizontal="left" vertical="center"/>
    </xf>
    <xf numFmtId="169" fontId="21" fillId="0" borderId="4" xfId="0" applyNumberFormat="1" applyFont="1" applyFill="1" applyBorder="1" applyAlignment="1">
      <alignment vertical="center"/>
    </xf>
    <xf numFmtId="169" fontId="21" fillId="0" borderId="3" xfId="0" applyNumberFormat="1" applyFont="1" applyFill="1" applyBorder="1" applyAlignment="1">
      <alignment vertical="center"/>
    </xf>
    <xf numFmtId="9" fontId="6" fillId="6" borderId="4" xfId="0" applyNumberFormat="1" applyFont="1" applyFill="1" applyBorder="1" applyAlignment="1">
      <alignment horizontal="left" vertical="center"/>
    </xf>
    <xf numFmtId="0" fontId="4" fillId="0" borderId="2" xfId="0" applyFont="1" applyFill="1" applyBorder="1" applyAlignment="1">
      <alignment vertical="center"/>
    </xf>
    <xf numFmtId="0" fontId="4" fillId="0" borderId="2" xfId="0" applyFont="1" applyFill="1" applyBorder="1" applyAlignment="1">
      <alignment horizontal="center" vertical="center"/>
    </xf>
    <xf numFmtId="9" fontId="39" fillId="0" borderId="4" xfId="0" applyNumberFormat="1" applyFont="1" applyFill="1" applyBorder="1" applyAlignment="1">
      <alignment horizontal="left" vertical="center"/>
    </xf>
    <xf numFmtId="2" fontId="4" fillId="0" borderId="2" xfId="0" applyNumberFormat="1" applyFont="1" applyFill="1" applyBorder="1" applyAlignment="1">
      <alignment vertical="center"/>
    </xf>
    <xf numFmtId="2" fontId="21" fillId="0" borderId="26" xfId="0" applyNumberFormat="1" applyFont="1" applyFill="1" applyBorder="1" applyAlignment="1">
      <alignment horizontal="right" vertical="center"/>
    </xf>
    <xf numFmtId="171" fontId="22" fillId="0" borderId="8" xfId="0" applyNumberFormat="1" applyFont="1" applyFill="1" applyBorder="1"/>
    <xf numFmtId="172" fontId="22" fillId="0" borderId="7" xfId="0" applyNumberFormat="1" applyFont="1" applyFill="1" applyBorder="1"/>
    <xf numFmtId="2" fontId="6" fillId="0" borderId="4" xfId="0" applyNumberFormat="1" applyFont="1" applyFill="1" applyBorder="1" applyAlignment="1">
      <alignment vertical="center"/>
    </xf>
    <xf numFmtId="2" fontId="21" fillId="0" borderId="24" xfId="0" applyNumberFormat="1" applyFont="1" applyFill="1" applyBorder="1" applyAlignment="1">
      <alignment horizontal="right" vertical="center"/>
    </xf>
    <xf numFmtId="0" fontId="6" fillId="0" borderId="2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center" vertical="center"/>
    </xf>
    <xf numFmtId="2" fontId="6" fillId="0" borderId="2" xfId="0" applyNumberFormat="1" applyFont="1" applyFill="1" applyBorder="1" applyAlignment="1">
      <alignment vertical="center"/>
    </xf>
    <xf numFmtId="0" fontId="4" fillId="0" borderId="4" xfId="0" applyFont="1" applyFill="1" applyBorder="1" applyAlignment="1">
      <alignment horizontal="center" vertical="center"/>
    </xf>
    <xf numFmtId="2" fontId="4" fillId="0" borderId="4" xfId="0" applyNumberFormat="1" applyFont="1" applyFill="1" applyBorder="1" applyAlignment="1">
      <alignment vertical="center"/>
    </xf>
    <xf numFmtId="0" fontId="42" fillId="10" borderId="44" xfId="0" applyFont="1" applyFill="1" applyBorder="1" applyAlignment="1">
      <alignment horizontal="center" vertical="center"/>
    </xf>
    <xf numFmtId="0" fontId="0" fillId="10" borderId="44" xfId="0" applyFill="1" applyBorder="1"/>
    <xf numFmtId="0" fontId="0" fillId="10" borderId="44" xfId="0" applyFill="1" applyBorder="1" applyAlignment="1">
      <alignment horizontal="center" vertical="center"/>
    </xf>
    <xf numFmtId="0" fontId="45" fillId="3" borderId="0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left" vertical="center"/>
    </xf>
    <xf numFmtId="170" fontId="21" fillId="0" borderId="56" xfId="0" applyNumberFormat="1" applyFont="1" applyFill="1" applyBorder="1" applyAlignment="1">
      <alignment horizontal="left" vertical="center" indent="1"/>
    </xf>
    <xf numFmtId="167" fontId="21" fillId="0" borderId="46" xfId="0" applyNumberFormat="1" applyFont="1" applyFill="1" applyBorder="1" applyAlignment="1">
      <alignment vertical="center"/>
    </xf>
    <xf numFmtId="9" fontId="7" fillId="0" borderId="2" xfId="0" applyNumberFormat="1" applyFont="1" applyFill="1" applyBorder="1" applyAlignment="1">
      <alignment horizontal="left" vertical="center"/>
    </xf>
    <xf numFmtId="2" fontId="13" fillId="0" borderId="0" xfId="0" applyNumberFormat="1" applyFont="1" applyFill="1" applyAlignment="1">
      <alignment vertical="center"/>
    </xf>
    <xf numFmtId="165" fontId="21" fillId="0" borderId="27" xfId="0" applyNumberFormat="1" applyFont="1" applyFill="1" applyBorder="1" applyAlignment="1">
      <alignment horizontal="left" vertical="center" indent="1"/>
    </xf>
    <xf numFmtId="171" fontId="6" fillId="0" borderId="54" xfId="0" applyNumberFormat="1" applyFont="1" applyFill="1" applyBorder="1" applyAlignment="1">
      <alignment vertical="center"/>
    </xf>
    <xf numFmtId="2" fontId="6" fillId="0" borderId="0" xfId="0" applyNumberFormat="1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2" fontId="14" fillId="0" borderId="0" xfId="0" applyNumberFormat="1" applyFont="1" applyFill="1" applyBorder="1" applyAlignment="1">
      <alignment horizontal="right" vertical="center"/>
    </xf>
    <xf numFmtId="2" fontId="14" fillId="0" borderId="0" xfId="0" applyNumberFormat="1" applyFont="1" applyFill="1" applyBorder="1" applyAlignment="1">
      <alignment vertical="center"/>
    </xf>
    <xf numFmtId="0" fontId="6" fillId="3" borderId="6" xfId="0" applyFont="1" applyFill="1" applyBorder="1"/>
    <xf numFmtId="165" fontId="21" fillId="2" borderId="13" xfId="0" applyNumberFormat="1" applyFont="1" applyFill="1" applyBorder="1" applyAlignment="1">
      <alignment horizontal="left" vertical="center" indent="1"/>
    </xf>
    <xf numFmtId="9" fontId="7" fillId="0" borderId="4" xfId="0" applyNumberFormat="1" applyFont="1" applyFill="1" applyBorder="1" applyAlignment="1">
      <alignment horizontal="left" vertical="center"/>
    </xf>
    <xf numFmtId="0" fontId="21" fillId="9" borderId="3" xfId="0" applyFont="1" applyFill="1" applyBorder="1" applyAlignment="1">
      <alignment horizontal="left" vertical="center"/>
    </xf>
    <xf numFmtId="165" fontId="21" fillId="0" borderId="53" xfId="0" applyNumberFormat="1" applyFont="1" applyFill="1" applyBorder="1" applyAlignment="1">
      <alignment horizontal="left" vertical="center" indent="1"/>
    </xf>
    <xf numFmtId="165" fontId="21" fillId="2" borderId="4" xfId="0" applyNumberFormat="1" applyFont="1" applyFill="1" applyBorder="1" applyAlignment="1">
      <alignment horizontal="left" vertical="center" indent="1"/>
    </xf>
    <xf numFmtId="165" fontId="21" fillId="0" borderId="54" xfId="0" applyNumberFormat="1" applyFont="1" applyFill="1" applyBorder="1" applyAlignment="1">
      <alignment horizontal="left" vertical="center" indent="1"/>
    </xf>
    <xf numFmtId="165" fontId="6" fillId="0" borderId="9" xfId="0" applyNumberFormat="1" applyFont="1" applyFill="1" applyBorder="1" applyAlignment="1">
      <alignment horizontal="left" vertical="center" indent="1"/>
    </xf>
    <xf numFmtId="0" fontId="6" fillId="3" borderId="6" xfId="0" applyFont="1" applyFill="1" applyBorder="1" applyAlignment="1">
      <alignment horizontal="left"/>
    </xf>
    <xf numFmtId="0" fontId="8" fillId="0" borderId="12" xfId="0" applyFont="1" applyFill="1" applyBorder="1" applyAlignment="1">
      <alignment horizontal="center" vertical="center"/>
    </xf>
    <xf numFmtId="165" fontId="21" fillId="0" borderId="6" xfId="0" applyNumberFormat="1" applyFont="1" applyFill="1" applyBorder="1" applyAlignment="1">
      <alignment horizontal="left" vertical="center"/>
    </xf>
    <xf numFmtId="164" fontId="21" fillId="0" borderId="26" xfId="0" applyNumberFormat="1" applyFont="1" applyFill="1" applyBorder="1" applyAlignment="1">
      <alignment vertical="center"/>
    </xf>
    <xf numFmtId="166" fontId="21" fillId="0" borderId="46" xfId="0" applyNumberFormat="1" applyFont="1" applyFill="1" applyBorder="1" applyAlignment="1">
      <alignment vertical="center"/>
    </xf>
    <xf numFmtId="173" fontId="22" fillId="0" borderId="5" xfId="0" applyNumberFormat="1" applyFont="1" applyFill="1" applyBorder="1"/>
    <xf numFmtId="172" fontId="37" fillId="0" borderId="7" xfId="0" applyNumberFormat="1" applyFont="1" applyFill="1" applyBorder="1"/>
    <xf numFmtId="173" fontId="22" fillId="0" borderId="8" xfId="0" applyNumberFormat="1" applyFont="1" applyFill="1" applyBorder="1"/>
    <xf numFmtId="9" fontId="33" fillId="0" borderId="6" xfId="0" applyNumberFormat="1" applyFont="1" applyFill="1" applyBorder="1" applyAlignment="1">
      <alignment horizontal="left" vertical="center"/>
    </xf>
    <xf numFmtId="164" fontId="21" fillId="0" borderId="24" xfId="0" applyNumberFormat="1" applyFont="1" applyFill="1" applyBorder="1" applyAlignment="1">
      <alignment vertical="center"/>
    </xf>
    <xf numFmtId="1" fontId="6" fillId="0" borderId="3" xfId="0" applyNumberFormat="1" applyFont="1" applyFill="1" applyBorder="1" applyAlignment="1">
      <alignment horizontal="left" vertical="center"/>
    </xf>
    <xf numFmtId="9" fontId="23" fillId="6" borderId="4" xfId="0" applyNumberFormat="1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left" vertical="center"/>
    </xf>
    <xf numFmtId="9" fontId="33" fillId="3" borderId="2" xfId="0" applyNumberFormat="1" applyFont="1" applyFill="1" applyBorder="1" applyAlignment="1">
      <alignment horizontal="left" vertical="center"/>
    </xf>
    <xf numFmtId="1" fontId="6" fillId="0" borderId="2" xfId="0" applyNumberFormat="1" applyFont="1" applyFill="1" applyBorder="1" applyAlignment="1">
      <alignment horizontal="left" vertical="center"/>
    </xf>
    <xf numFmtId="165" fontId="21" fillId="3" borderId="2" xfId="0" applyNumberFormat="1" applyFont="1" applyFill="1" applyBorder="1" applyAlignment="1">
      <alignment horizontal="left" vertical="center"/>
    </xf>
    <xf numFmtId="165" fontId="21" fillId="0" borderId="2" xfId="0" applyNumberFormat="1" applyFont="1" applyFill="1" applyBorder="1" applyAlignment="1">
      <alignment horizontal="left" vertical="center"/>
    </xf>
    <xf numFmtId="165" fontId="21" fillId="3" borderId="3" xfId="0" applyNumberFormat="1" applyFont="1" applyFill="1" applyBorder="1" applyAlignment="1">
      <alignment horizontal="left" vertical="center"/>
    </xf>
    <xf numFmtId="0" fontId="21" fillId="3" borderId="66" xfId="0" applyFont="1" applyFill="1" applyBorder="1" applyAlignment="1">
      <alignment horizontal="left" vertical="center"/>
    </xf>
    <xf numFmtId="0" fontId="21" fillId="3" borderId="56" xfId="0" applyFont="1" applyFill="1" applyBorder="1" applyAlignment="1">
      <alignment horizontal="left" vertical="center"/>
    </xf>
    <xf numFmtId="0" fontId="21" fillId="3" borderId="54" xfId="0" applyFont="1" applyFill="1" applyBorder="1" applyAlignment="1">
      <alignment horizontal="left" vertical="center"/>
    </xf>
    <xf numFmtId="0" fontId="8" fillId="3" borderId="66" xfId="0" applyFont="1" applyFill="1" applyBorder="1" applyAlignment="1">
      <alignment horizontal="center" vertical="center"/>
    </xf>
    <xf numFmtId="0" fontId="8" fillId="3" borderId="56" xfId="0" applyFont="1" applyFill="1" applyBorder="1" applyAlignment="1">
      <alignment horizontal="center" vertical="center"/>
    </xf>
    <xf numFmtId="0" fontId="8" fillId="3" borderId="54" xfId="0" applyFont="1" applyFill="1" applyBorder="1" applyAlignment="1">
      <alignment horizontal="center" vertical="center"/>
    </xf>
    <xf numFmtId="0" fontId="21" fillId="0" borderId="72" xfId="0" applyFont="1" applyFill="1" applyBorder="1" applyAlignment="1">
      <alignment horizontal="left" vertical="center"/>
    </xf>
    <xf numFmtId="0" fontId="8" fillId="0" borderId="30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21" fillId="0" borderId="20" xfId="0" applyFont="1" applyFill="1" applyBorder="1" applyAlignment="1">
      <alignment horizontal="center" vertical="center"/>
    </xf>
    <xf numFmtId="1" fontId="6" fillId="0" borderId="20" xfId="0" applyNumberFormat="1" applyFont="1" applyFill="1" applyBorder="1" applyAlignment="1">
      <alignment horizontal="left" vertical="center"/>
    </xf>
    <xf numFmtId="165" fontId="21" fillId="0" borderId="20" xfId="0" applyNumberFormat="1" applyFont="1" applyFill="1" applyBorder="1" applyAlignment="1">
      <alignment horizontal="left" vertical="center"/>
    </xf>
    <xf numFmtId="164" fontId="21" fillId="0" borderId="23" xfId="0" applyNumberFormat="1" applyFont="1" applyFill="1" applyBorder="1" applyAlignment="1">
      <alignment vertical="center"/>
    </xf>
    <xf numFmtId="164" fontId="21" fillId="3" borderId="66" xfId="0" applyNumberFormat="1" applyFont="1" applyFill="1" applyBorder="1" applyAlignment="1">
      <alignment vertical="center"/>
    </xf>
    <xf numFmtId="164" fontId="21" fillId="3" borderId="56" xfId="0" applyNumberFormat="1" applyFont="1" applyFill="1" applyBorder="1" applyAlignment="1">
      <alignment vertical="center"/>
    </xf>
    <xf numFmtId="164" fontId="21" fillId="3" borderId="54" xfId="0" applyNumberFormat="1" applyFont="1" applyFill="1" applyBorder="1" applyAlignment="1">
      <alignment vertical="center"/>
    </xf>
    <xf numFmtId="0" fontId="21" fillId="3" borderId="14" xfId="0" applyFont="1" applyFill="1" applyBorder="1" applyAlignment="1">
      <alignment horizontal="left" vertical="center"/>
    </xf>
    <xf numFmtId="0" fontId="21" fillId="3" borderId="5" xfId="0" applyFont="1" applyFill="1" applyBorder="1" applyAlignment="1">
      <alignment horizontal="left" vertical="center"/>
    </xf>
    <xf numFmtId="0" fontId="21" fillId="3" borderId="8" xfId="0" applyFont="1" applyFill="1" applyBorder="1" applyAlignment="1">
      <alignment horizontal="left" vertical="center"/>
    </xf>
    <xf numFmtId="0" fontId="21" fillId="3" borderId="10" xfId="0" applyFont="1" applyFill="1" applyBorder="1" applyAlignment="1">
      <alignment horizontal="left" vertical="center"/>
    </xf>
    <xf numFmtId="0" fontId="21" fillId="3" borderId="39" xfId="0" applyFont="1" applyFill="1" applyBorder="1" applyAlignment="1">
      <alignment horizontal="left" vertical="center"/>
    </xf>
    <xf numFmtId="0" fontId="21" fillId="3" borderId="28" xfId="0" applyFont="1" applyFill="1" applyBorder="1" applyAlignment="1">
      <alignment horizontal="left" vertical="center"/>
    </xf>
    <xf numFmtId="0" fontId="21" fillId="3" borderId="73" xfId="0" applyFont="1" applyFill="1" applyBorder="1" applyAlignment="1">
      <alignment horizontal="left" vertical="center"/>
    </xf>
    <xf numFmtId="0" fontId="21" fillId="3" borderId="35" xfId="0" applyFont="1" applyFill="1" applyBorder="1" applyAlignment="1">
      <alignment horizontal="left" vertical="center"/>
    </xf>
    <xf numFmtId="9" fontId="23" fillId="3" borderId="3" xfId="0" applyNumberFormat="1" applyFont="1" applyFill="1" applyBorder="1" applyAlignment="1">
      <alignment horizontal="left" vertical="center"/>
    </xf>
    <xf numFmtId="165" fontId="21" fillId="3" borderId="15" xfId="0" applyNumberFormat="1" applyFont="1" applyFill="1" applyBorder="1" applyAlignment="1">
      <alignment horizontal="left" vertical="center"/>
    </xf>
    <xf numFmtId="166" fontId="21" fillId="3" borderId="39" xfId="0" applyNumberFormat="1" applyFont="1" applyFill="1" applyBorder="1" applyAlignment="1">
      <alignment vertical="center"/>
    </xf>
    <xf numFmtId="164" fontId="21" fillId="3" borderId="15" xfId="0" applyNumberFormat="1" applyFont="1" applyFill="1" applyBorder="1" applyAlignment="1">
      <alignment vertical="center"/>
    </xf>
    <xf numFmtId="166" fontId="21" fillId="3" borderId="29" xfId="0" applyNumberFormat="1" applyFont="1" applyFill="1" applyBorder="1" applyAlignment="1">
      <alignment vertical="center"/>
    </xf>
    <xf numFmtId="166" fontId="21" fillId="3" borderId="35" xfId="0" applyNumberFormat="1" applyFont="1" applyFill="1" applyBorder="1" applyAlignment="1">
      <alignment vertical="center"/>
    </xf>
    <xf numFmtId="164" fontId="21" fillId="3" borderId="3" xfId="0" applyNumberFormat="1" applyFont="1" applyFill="1" applyBorder="1" applyAlignment="1">
      <alignment vertical="center"/>
    </xf>
    <xf numFmtId="9" fontId="23" fillId="6" borderId="3" xfId="0" applyNumberFormat="1" applyFont="1" applyFill="1" applyBorder="1" applyAlignment="1">
      <alignment horizontal="left" vertical="center"/>
    </xf>
    <xf numFmtId="9" fontId="39" fillId="0" borderId="3" xfId="0" applyNumberFormat="1" applyFont="1" applyFill="1" applyBorder="1" applyAlignment="1">
      <alignment horizontal="left" vertical="center"/>
    </xf>
    <xf numFmtId="164" fontId="21" fillId="0" borderId="3" xfId="0" applyNumberFormat="1" applyFont="1" applyFill="1" applyBorder="1" applyAlignment="1">
      <alignment vertical="center"/>
    </xf>
    <xf numFmtId="166" fontId="6" fillId="0" borderId="38" xfId="0" applyNumberFormat="1" applyFont="1" applyFill="1" applyBorder="1" applyAlignment="1">
      <alignment vertical="center"/>
    </xf>
    <xf numFmtId="171" fontId="21" fillId="0" borderId="44" xfId="0" applyNumberFormat="1" applyFont="1" applyFill="1" applyBorder="1" applyAlignment="1">
      <alignment vertical="center"/>
    </xf>
    <xf numFmtId="164" fontId="21" fillId="0" borderId="4" xfId="0" applyNumberFormat="1" applyFont="1" applyFill="1" applyBorder="1" applyAlignment="1">
      <alignment vertical="center"/>
    </xf>
    <xf numFmtId="9" fontId="33" fillId="0" borderId="15" xfId="0" applyNumberFormat="1" applyFont="1" applyFill="1" applyBorder="1" applyAlignment="1">
      <alignment horizontal="left" vertical="center"/>
    </xf>
    <xf numFmtId="166" fontId="6" fillId="0" borderId="43" xfId="0" applyNumberFormat="1" applyFont="1" applyFill="1" applyBorder="1" applyAlignment="1">
      <alignment vertical="center"/>
    </xf>
    <xf numFmtId="0" fontId="21" fillId="0" borderId="44" xfId="0" applyFont="1" applyFill="1" applyBorder="1" applyAlignment="1">
      <alignment horizontal="left" vertical="center"/>
    </xf>
    <xf numFmtId="9" fontId="39" fillId="0" borderId="44" xfId="0" applyNumberFormat="1" applyFont="1" applyFill="1" applyBorder="1" applyAlignment="1">
      <alignment horizontal="left" vertical="center"/>
    </xf>
    <xf numFmtId="164" fontId="21" fillId="0" borderId="44" xfId="0" applyNumberFormat="1" applyFont="1" applyFill="1" applyBorder="1" applyAlignment="1">
      <alignment vertical="center"/>
    </xf>
    <xf numFmtId="166" fontId="6" fillId="0" borderId="44" xfId="0" applyNumberFormat="1" applyFont="1" applyFill="1" applyBorder="1" applyAlignment="1">
      <alignment vertical="center"/>
    </xf>
    <xf numFmtId="0" fontId="21" fillId="0" borderId="66" xfId="0" applyFont="1" applyFill="1" applyBorder="1" applyAlignment="1">
      <alignment horizontal="left" vertical="center"/>
    </xf>
    <xf numFmtId="9" fontId="23" fillId="6" borderId="66" xfId="0" applyNumberFormat="1" applyFont="1" applyFill="1" applyBorder="1" applyAlignment="1">
      <alignment horizontal="left" vertical="center"/>
    </xf>
    <xf numFmtId="9" fontId="23" fillId="6" borderId="56" xfId="0" applyNumberFormat="1" applyFont="1" applyFill="1" applyBorder="1" applyAlignment="1">
      <alignment horizontal="left" vertical="center"/>
    </xf>
    <xf numFmtId="9" fontId="33" fillId="0" borderId="18" xfId="0" applyNumberFormat="1" applyFont="1" applyFill="1" applyBorder="1" applyAlignment="1">
      <alignment horizontal="left" vertical="center"/>
    </xf>
    <xf numFmtId="9" fontId="23" fillId="6" borderId="54" xfId="0" applyNumberFormat="1" applyFont="1" applyFill="1" applyBorder="1" applyAlignment="1">
      <alignment horizontal="left" vertical="center"/>
    </xf>
    <xf numFmtId="164" fontId="21" fillId="0" borderId="66" xfId="0" applyNumberFormat="1" applyFont="1" applyFill="1" applyBorder="1" applyAlignment="1">
      <alignment vertical="center"/>
    </xf>
    <xf numFmtId="0" fontId="21" fillId="0" borderId="56" xfId="0" applyFont="1" applyFill="1" applyBorder="1" applyAlignment="1">
      <alignment horizontal="left" vertical="center"/>
    </xf>
    <xf numFmtId="9" fontId="33" fillId="0" borderId="56" xfId="0" applyNumberFormat="1" applyFont="1" applyFill="1" applyBorder="1" applyAlignment="1">
      <alignment horizontal="left" vertical="center"/>
    </xf>
    <xf numFmtId="164" fontId="21" fillId="0" borderId="56" xfId="0" applyNumberFormat="1" applyFont="1" applyFill="1" applyBorder="1" applyAlignment="1">
      <alignment vertical="center"/>
    </xf>
    <xf numFmtId="0" fontId="21" fillId="0" borderId="39" xfId="0" applyFont="1" applyFill="1" applyBorder="1" applyAlignment="1">
      <alignment horizontal="left" vertical="center"/>
    </xf>
    <xf numFmtId="0" fontId="21" fillId="0" borderId="7" xfId="0" applyFont="1" applyFill="1" applyBorder="1" applyAlignment="1">
      <alignment horizontal="left" vertical="center"/>
    </xf>
    <xf numFmtId="0" fontId="21" fillId="0" borderId="35" xfId="0" applyFont="1" applyFill="1" applyBorder="1" applyAlignment="1">
      <alignment horizontal="left" vertical="center"/>
    </xf>
    <xf numFmtId="0" fontId="21" fillId="3" borderId="69" xfId="0" applyFont="1" applyFill="1" applyBorder="1" applyAlignment="1">
      <alignment horizontal="left" vertical="center"/>
    </xf>
    <xf numFmtId="0" fontId="21" fillId="0" borderId="28" xfId="0" applyFont="1" applyFill="1" applyBorder="1" applyAlignment="1">
      <alignment horizontal="left" vertical="center"/>
    </xf>
    <xf numFmtId="0" fontId="21" fillId="0" borderId="33" xfId="0" applyFont="1" applyFill="1" applyBorder="1" applyAlignment="1">
      <alignment horizontal="left" vertical="center"/>
    </xf>
    <xf numFmtId="0" fontId="21" fillId="0" borderId="74" xfId="0" applyFont="1" applyFill="1" applyBorder="1" applyAlignment="1">
      <alignment horizontal="left" vertical="center"/>
    </xf>
    <xf numFmtId="0" fontId="24" fillId="0" borderId="69" xfId="0" applyFont="1" applyBorder="1"/>
    <xf numFmtId="0" fontId="21" fillId="0" borderId="69" xfId="0" applyFont="1" applyFill="1" applyBorder="1" applyAlignment="1">
      <alignment horizontal="center" vertical="center"/>
    </xf>
    <xf numFmtId="0" fontId="21" fillId="0" borderId="63" xfId="0" applyFont="1" applyFill="1" applyBorder="1" applyAlignment="1">
      <alignment horizontal="center" vertical="center"/>
    </xf>
    <xf numFmtId="0" fontId="21" fillId="3" borderId="75" xfId="0" applyFont="1" applyFill="1" applyBorder="1" applyAlignment="1">
      <alignment horizontal="center" vertical="center"/>
    </xf>
    <xf numFmtId="0" fontId="21" fillId="3" borderId="63" xfId="0" applyFont="1" applyFill="1" applyBorder="1" applyAlignment="1">
      <alignment horizontal="center" vertical="center"/>
    </xf>
    <xf numFmtId="0" fontId="21" fillId="3" borderId="74" xfId="0" applyFont="1" applyFill="1" applyBorder="1" applyAlignment="1">
      <alignment horizontal="center" vertical="center"/>
    </xf>
    <xf numFmtId="0" fontId="21" fillId="0" borderId="76" xfId="0" applyFont="1" applyFill="1" applyBorder="1" applyAlignment="1">
      <alignment horizontal="center" vertical="center"/>
    </xf>
    <xf numFmtId="0" fontId="21" fillId="3" borderId="69" xfId="0" applyFont="1" applyFill="1" applyBorder="1" applyAlignment="1">
      <alignment horizontal="center" vertical="center"/>
    </xf>
    <xf numFmtId="0" fontId="21" fillId="0" borderId="75" xfId="0" applyFont="1" applyFill="1" applyBorder="1" applyAlignment="1">
      <alignment horizontal="center" vertical="center"/>
    </xf>
    <xf numFmtId="0" fontId="21" fillId="0" borderId="63" xfId="0" applyFont="1" applyFill="1" applyBorder="1" applyAlignment="1">
      <alignment horizontal="left" vertical="center"/>
    </xf>
    <xf numFmtId="0" fontId="21" fillId="3" borderId="75" xfId="0" applyFont="1" applyFill="1" applyBorder="1" applyAlignment="1">
      <alignment horizontal="left" vertical="center"/>
    </xf>
    <xf numFmtId="0" fontId="21" fillId="3" borderId="63" xfId="0" applyFont="1" applyFill="1" applyBorder="1" applyAlignment="1">
      <alignment horizontal="left" vertical="center"/>
    </xf>
    <xf numFmtId="0" fontId="21" fillId="3" borderId="74" xfId="0" applyFont="1" applyFill="1" applyBorder="1" applyAlignment="1">
      <alignment horizontal="left" vertical="center"/>
    </xf>
    <xf numFmtId="0" fontId="21" fillId="0" borderId="75" xfId="0" applyFont="1" applyFill="1" applyBorder="1" applyAlignment="1">
      <alignment horizontal="left" vertical="center"/>
    </xf>
    <xf numFmtId="0" fontId="32" fillId="3" borderId="69" xfId="0" applyFont="1" applyFill="1" applyBorder="1" applyAlignment="1">
      <alignment horizontal="left" vertical="center"/>
    </xf>
    <xf numFmtId="0" fontId="0" fillId="0" borderId="72" xfId="0" applyBorder="1"/>
    <xf numFmtId="0" fontId="5" fillId="0" borderId="34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center" vertical="center"/>
    </xf>
    <xf numFmtId="9" fontId="39" fillId="0" borderId="1" xfId="0" applyNumberFormat="1" applyFont="1" applyFill="1" applyBorder="1" applyAlignment="1">
      <alignment horizontal="left" vertical="center"/>
    </xf>
    <xf numFmtId="164" fontId="21" fillId="0" borderId="18" xfId="0" applyNumberFormat="1" applyFont="1" applyFill="1" applyBorder="1" applyAlignment="1">
      <alignment vertical="center"/>
    </xf>
    <xf numFmtId="164" fontId="21" fillId="0" borderId="6" xfId="0" applyNumberFormat="1" applyFont="1" applyFill="1" applyBorder="1" applyAlignment="1">
      <alignment vertical="center"/>
    </xf>
    <xf numFmtId="0" fontId="21" fillId="0" borderId="11" xfId="0" applyFont="1" applyFill="1" applyBorder="1" applyAlignment="1">
      <alignment horizontal="left" vertical="center"/>
    </xf>
    <xf numFmtId="9" fontId="33" fillId="0" borderId="63" xfId="0" applyNumberFormat="1" applyFont="1" applyFill="1" applyBorder="1" applyAlignment="1">
      <alignment horizontal="left" vertical="center"/>
    </xf>
    <xf numFmtId="9" fontId="33" fillId="0" borderId="64" xfId="0" applyNumberFormat="1" applyFont="1" applyFill="1" applyBorder="1" applyAlignment="1">
      <alignment horizontal="left" vertical="center"/>
    </xf>
    <xf numFmtId="0" fontId="21" fillId="0" borderId="16" xfId="0" applyFont="1" applyFill="1" applyBorder="1" applyAlignment="1">
      <alignment horizontal="left" vertical="center"/>
    </xf>
    <xf numFmtId="9" fontId="39" fillId="0" borderId="76" xfId="0" applyNumberFormat="1" applyFont="1" applyFill="1" applyBorder="1" applyAlignment="1">
      <alignment horizontal="left" vertical="center"/>
    </xf>
    <xf numFmtId="49" fontId="39" fillId="0" borderId="2" xfId="0" applyNumberFormat="1" applyFont="1" applyFill="1" applyBorder="1" applyAlignment="1">
      <alignment vertical="center"/>
    </xf>
    <xf numFmtId="2" fontId="21" fillId="0" borderId="2" xfId="0" applyNumberFormat="1" applyFont="1" applyFill="1" applyBorder="1" applyAlignment="1">
      <alignment vertical="center"/>
    </xf>
    <xf numFmtId="173" fontId="22" fillId="0" borderId="55" xfId="0" applyNumberFormat="1" applyFont="1" applyFill="1" applyBorder="1"/>
    <xf numFmtId="2" fontId="21" fillId="0" borderId="3" xfId="0" applyNumberFormat="1" applyFont="1" applyFill="1" applyBorder="1" applyAlignment="1">
      <alignment vertical="center"/>
    </xf>
    <xf numFmtId="2" fontId="21" fillId="0" borderId="25" xfId="0" applyNumberFormat="1" applyFont="1" applyFill="1" applyBorder="1" applyAlignment="1">
      <alignment horizontal="right" vertical="center"/>
    </xf>
    <xf numFmtId="1" fontId="21" fillId="0" borderId="20" xfId="0" applyNumberFormat="1" applyFont="1" applyFill="1" applyBorder="1" applyAlignment="1">
      <alignment vertical="center"/>
    </xf>
    <xf numFmtId="2" fontId="21" fillId="0" borderId="20" xfId="0" applyNumberFormat="1" applyFont="1" applyFill="1" applyBorder="1" applyAlignment="1">
      <alignment vertical="center"/>
    </xf>
    <xf numFmtId="2" fontId="21" fillId="0" borderId="31" xfId="0" applyNumberFormat="1" applyFont="1" applyFill="1" applyBorder="1" applyAlignment="1">
      <alignment horizontal="right" vertical="center"/>
    </xf>
    <xf numFmtId="173" fontId="22" fillId="0" borderId="60" xfId="0" applyNumberFormat="1" applyFont="1" applyFill="1" applyBorder="1"/>
    <xf numFmtId="2" fontId="21" fillId="0" borderId="4" xfId="0" applyNumberFormat="1" applyFont="1" applyFill="1" applyBorder="1" applyAlignment="1">
      <alignment vertical="center"/>
    </xf>
    <xf numFmtId="2" fontId="21" fillId="0" borderId="23" xfId="0" applyNumberFormat="1" applyFont="1" applyFill="1" applyBorder="1" applyAlignment="1">
      <alignment horizontal="right" vertical="center"/>
    </xf>
    <xf numFmtId="173" fontId="22" fillId="0" borderId="26" xfId="0" applyNumberFormat="1" applyFont="1" applyFill="1" applyBorder="1"/>
    <xf numFmtId="0" fontId="6" fillId="0" borderId="21" xfId="0" applyFont="1" applyFill="1" applyBorder="1" applyAlignment="1">
      <alignment horizontal="left" vertical="center"/>
    </xf>
    <xf numFmtId="0" fontId="6" fillId="0" borderId="18" xfId="0" applyFont="1" applyFill="1" applyBorder="1" applyAlignment="1">
      <alignment horizontal="center" vertical="center"/>
    </xf>
    <xf numFmtId="0" fontId="22" fillId="0" borderId="0" xfId="0" applyFont="1" applyFill="1"/>
    <xf numFmtId="0" fontId="4" fillId="0" borderId="4" xfId="0" applyFont="1" applyFill="1" applyBorder="1" applyAlignment="1">
      <alignment vertical="center"/>
    </xf>
    <xf numFmtId="9" fontId="39" fillId="0" borderId="6" xfId="0" applyNumberFormat="1" applyFont="1" applyFill="1" applyBorder="1" applyAlignment="1">
      <alignment horizontal="left" vertical="center"/>
    </xf>
    <xf numFmtId="2" fontId="21" fillId="0" borderId="6" xfId="0" applyNumberFormat="1" applyFont="1" applyFill="1" applyBorder="1" applyAlignment="1">
      <alignment vertical="center"/>
    </xf>
    <xf numFmtId="0" fontId="21" fillId="0" borderId="1" xfId="0" applyFont="1" applyFill="1" applyBorder="1" applyAlignment="1">
      <alignment horizontal="left" vertical="center"/>
    </xf>
    <xf numFmtId="172" fontId="21" fillId="3" borderId="33" xfId="0" applyNumberFormat="1" applyFont="1" applyFill="1" applyBorder="1" applyAlignment="1">
      <alignment horizontal="right" vertical="center"/>
    </xf>
    <xf numFmtId="166" fontId="6" fillId="0" borderId="51" xfId="0" applyNumberFormat="1" applyFont="1" applyFill="1" applyBorder="1" applyAlignment="1">
      <alignment vertical="center"/>
    </xf>
    <xf numFmtId="0" fontId="41" fillId="0" borderId="44" xfId="0" applyNumberFormat="1" applyFont="1" applyFill="1" applyBorder="1" applyAlignment="1" applyProtection="1"/>
    <xf numFmtId="0" fontId="21" fillId="0" borderId="50" xfId="0" applyFont="1" applyFill="1" applyBorder="1" applyAlignment="1">
      <alignment horizontal="left" vertical="center"/>
    </xf>
    <xf numFmtId="164" fontId="21" fillId="0" borderId="50" xfId="0" applyNumberFormat="1" applyFont="1" applyFill="1" applyBorder="1" applyAlignment="1">
      <alignment vertical="center"/>
    </xf>
    <xf numFmtId="166" fontId="6" fillId="0" borderId="40" xfId="0" applyNumberFormat="1" applyFont="1" applyFill="1" applyBorder="1" applyAlignment="1">
      <alignment vertical="center"/>
    </xf>
    <xf numFmtId="2" fontId="21" fillId="3" borderId="0" xfId="0" applyNumberFormat="1" applyFont="1" applyFill="1" applyBorder="1" applyAlignment="1">
      <alignment horizontal="right" vertical="center"/>
    </xf>
    <xf numFmtId="0" fontId="5" fillId="3" borderId="44" xfId="0" applyFont="1" applyFill="1" applyBorder="1" applyAlignment="1">
      <alignment horizontal="center"/>
    </xf>
    <xf numFmtId="173" fontId="22" fillId="0" borderId="24" xfId="0" applyNumberFormat="1" applyFont="1" applyBorder="1"/>
    <xf numFmtId="173" fontId="22" fillId="0" borderId="27" xfId="0" applyNumberFormat="1" applyFont="1" applyBorder="1"/>
    <xf numFmtId="49" fontId="21" fillId="0" borderId="20" xfId="0" applyNumberFormat="1" applyFont="1" applyFill="1" applyBorder="1" applyAlignment="1">
      <alignment vertical="center"/>
    </xf>
    <xf numFmtId="173" fontId="22" fillId="0" borderId="12" xfId="0" applyNumberFormat="1" applyFont="1" applyBorder="1"/>
    <xf numFmtId="172" fontId="22" fillId="0" borderId="13" xfId="0" applyNumberFormat="1" applyFont="1" applyBorder="1"/>
    <xf numFmtId="0" fontId="5" fillId="3" borderId="44" xfId="0" applyFont="1" applyFill="1" applyBorder="1" applyAlignment="1">
      <alignment horizontal="center" vertical="center"/>
    </xf>
    <xf numFmtId="165" fontId="21" fillId="2" borderId="44" xfId="0" applyNumberFormat="1" applyFont="1" applyFill="1" applyBorder="1" applyAlignment="1">
      <alignment vertical="center"/>
    </xf>
    <xf numFmtId="166" fontId="21" fillId="3" borderId="44" xfId="0" applyNumberFormat="1" applyFont="1" applyFill="1" applyBorder="1" applyAlignment="1">
      <alignment horizontal="right" vertical="center"/>
    </xf>
    <xf numFmtId="172" fontId="22" fillId="0" borderId="44" xfId="0" applyNumberFormat="1" applyFont="1" applyBorder="1"/>
    <xf numFmtId="164" fontId="21" fillId="2" borderId="44" xfId="0" applyNumberFormat="1" applyFont="1" applyFill="1" applyBorder="1" applyAlignment="1">
      <alignment vertical="center"/>
    </xf>
    <xf numFmtId="168" fontId="21" fillId="0" borderId="2" xfId="0" applyNumberFormat="1" applyFont="1" applyFill="1" applyBorder="1" applyAlignment="1">
      <alignment vertical="center"/>
    </xf>
    <xf numFmtId="165" fontId="21" fillId="0" borderId="2" xfId="0" applyNumberFormat="1" applyFont="1" applyFill="1" applyBorder="1" applyAlignment="1">
      <alignment vertical="center"/>
    </xf>
    <xf numFmtId="172" fontId="22" fillId="0" borderId="42" xfId="0" applyNumberFormat="1" applyFont="1" applyFill="1" applyBorder="1"/>
    <xf numFmtId="168" fontId="21" fillId="0" borderId="3" xfId="0" applyNumberFormat="1" applyFont="1" applyFill="1" applyBorder="1" applyAlignment="1">
      <alignment vertical="center"/>
    </xf>
    <xf numFmtId="165" fontId="21" fillId="0" borderId="3" xfId="0" applyNumberFormat="1" applyFont="1" applyFill="1" applyBorder="1" applyAlignment="1">
      <alignment vertical="center"/>
    </xf>
    <xf numFmtId="166" fontId="21" fillId="0" borderId="26" xfId="0" applyNumberFormat="1" applyFont="1" applyFill="1" applyBorder="1" applyAlignment="1">
      <alignment horizontal="right" vertical="center"/>
    </xf>
    <xf numFmtId="166" fontId="21" fillId="0" borderId="25" xfId="0" applyNumberFormat="1" applyFont="1" applyFill="1" applyBorder="1" applyAlignment="1">
      <alignment horizontal="right" vertical="center"/>
    </xf>
    <xf numFmtId="173" fontId="22" fillId="0" borderId="44" xfId="0" applyNumberFormat="1" applyFont="1" applyFill="1" applyBorder="1"/>
    <xf numFmtId="164" fontId="6" fillId="0" borderId="56" xfId="0" applyNumberFormat="1" applyFont="1" applyFill="1" applyBorder="1"/>
    <xf numFmtId="0" fontId="5" fillId="0" borderId="6" xfId="0" applyFont="1" applyFill="1" applyBorder="1" applyAlignment="1">
      <alignment horizontal="center" vertical="center"/>
    </xf>
    <xf numFmtId="0" fontId="5" fillId="0" borderId="21" xfId="0" applyFont="1" applyFill="1" applyBorder="1" applyAlignment="1">
      <alignment horizontal="center" vertical="center"/>
    </xf>
    <xf numFmtId="166" fontId="9" fillId="0" borderId="0" xfId="0" applyNumberFormat="1" applyFont="1" applyFill="1" applyBorder="1" applyAlignment="1">
      <alignment horizontal="right"/>
    </xf>
    <xf numFmtId="14" fontId="13" fillId="0" borderId="0" xfId="0" applyNumberFormat="1" applyFont="1" applyFill="1" applyBorder="1" applyAlignment="1">
      <alignment horizontal="center"/>
    </xf>
    <xf numFmtId="2" fontId="9" fillId="0" borderId="0" xfId="0" applyNumberFormat="1" applyFont="1" applyFill="1" applyBorder="1"/>
    <xf numFmtId="0" fontId="5" fillId="0" borderId="0" xfId="0" applyFont="1" applyFill="1" applyBorder="1"/>
    <xf numFmtId="164" fontId="6" fillId="0" borderId="49" xfId="0" applyNumberFormat="1" applyFont="1" applyFill="1" applyBorder="1" applyAlignment="1">
      <alignment vertical="center"/>
    </xf>
    <xf numFmtId="164" fontId="21" fillId="0" borderId="41" xfId="0" applyNumberFormat="1" applyFont="1" applyFill="1" applyBorder="1" applyAlignment="1">
      <alignment vertical="center"/>
    </xf>
    <xf numFmtId="164" fontId="21" fillId="0" borderId="54" xfId="0" applyNumberFormat="1" applyFont="1" applyFill="1" applyBorder="1" applyAlignment="1">
      <alignment vertical="center"/>
    </xf>
    <xf numFmtId="164" fontId="21" fillId="0" borderId="53" xfId="0" applyNumberFormat="1" applyFont="1" applyFill="1" applyBorder="1" applyAlignment="1">
      <alignment vertical="center"/>
    </xf>
    <xf numFmtId="167" fontId="6" fillId="0" borderId="48" xfId="0" applyNumberFormat="1" applyFont="1" applyFill="1" applyBorder="1" applyAlignment="1">
      <alignment vertical="center"/>
    </xf>
    <xf numFmtId="164" fontId="6" fillId="0" borderId="46" xfId="0" applyNumberFormat="1" applyFont="1" applyFill="1" applyBorder="1" applyAlignment="1">
      <alignment vertical="center"/>
    </xf>
    <xf numFmtId="164" fontId="6" fillId="0" borderId="47" xfId="0" applyNumberFormat="1" applyFont="1" applyFill="1" applyBorder="1" applyAlignment="1">
      <alignment vertical="center"/>
    </xf>
    <xf numFmtId="167" fontId="6" fillId="0" borderId="48" xfId="0" applyNumberFormat="1" applyFont="1" applyFill="1" applyBorder="1"/>
    <xf numFmtId="167" fontId="6" fillId="0" borderId="37" xfId="0" applyNumberFormat="1" applyFont="1" applyFill="1" applyBorder="1"/>
    <xf numFmtId="164" fontId="6" fillId="0" borderId="56" xfId="0" applyNumberFormat="1" applyFont="1" applyFill="1" applyBorder="1" applyAlignment="1">
      <alignment vertical="center"/>
    </xf>
    <xf numFmtId="164" fontId="6" fillId="0" borderId="1" xfId="0" applyNumberFormat="1" applyFont="1" applyFill="1" applyBorder="1" applyAlignment="1">
      <alignment vertical="center"/>
    </xf>
    <xf numFmtId="164" fontId="6" fillId="0" borderId="43" xfId="0" applyNumberFormat="1" applyFont="1" applyFill="1" applyBorder="1" applyAlignment="1">
      <alignment vertical="center"/>
    </xf>
    <xf numFmtId="0" fontId="5" fillId="0" borderId="1" xfId="0" applyFont="1" applyFill="1" applyBorder="1"/>
    <xf numFmtId="164" fontId="6" fillId="0" borderId="53" xfId="0" applyNumberFormat="1" applyFont="1" applyFill="1" applyBorder="1" applyAlignment="1">
      <alignment vertical="center"/>
    </xf>
    <xf numFmtId="167" fontId="6" fillId="0" borderId="58" xfId="0" applyNumberFormat="1" applyFont="1" applyFill="1" applyBorder="1" applyAlignment="1">
      <alignment vertical="center"/>
    </xf>
    <xf numFmtId="164" fontId="6" fillId="0" borderId="0" xfId="0" applyNumberFormat="1" applyFont="1" applyFill="1" applyBorder="1" applyAlignment="1">
      <alignment vertical="center"/>
    </xf>
    <xf numFmtId="166" fontId="9" fillId="0" borderId="43" xfId="0" applyNumberFormat="1" applyFont="1" applyFill="1" applyBorder="1" applyAlignment="1">
      <alignment horizontal="right"/>
    </xf>
    <xf numFmtId="166" fontId="9" fillId="0" borderId="0" xfId="0" applyNumberFormat="1" applyFont="1" applyFill="1" applyAlignment="1">
      <alignment horizontal="right"/>
    </xf>
    <xf numFmtId="166" fontId="9" fillId="0" borderId="0" xfId="0" applyNumberFormat="1" applyFont="1" applyFill="1" applyAlignment="1"/>
    <xf numFmtId="2" fontId="15" fillId="0" borderId="0" xfId="0" applyNumberFormat="1" applyFont="1" applyFill="1" applyBorder="1" applyAlignment="1">
      <alignment horizontal="right" vertical="center"/>
    </xf>
    <xf numFmtId="167" fontId="6" fillId="4" borderId="47" xfId="0" applyNumberFormat="1" applyFont="1" applyFill="1" applyBorder="1"/>
    <xf numFmtId="167" fontId="6" fillId="4" borderId="37" xfId="0" applyNumberFormat="1" applyFont="1" applyFill="1" applyBorder="1"/>
    <xf numFmtId="167" fontId="6" fillId="4" borderId="37" xfId="0" applyNumberFormat="1" applyFont="1" applyFill="1" applyBorder="1" applyAlignment="1">
      <alignment vertical="center"/>
    </xf>
    <xf numFmtId="164" fontId="21" fillId="4" borderId="47" xfId="0" applyNumberFormat="1" applyFont="1" applyFill="1" applyBorder="1" applyAlignment="1">
      <alignment vertical="center"/>
    </xf>
    <xf numFmtId="164" fontId="21" fillId="4" borderId="37" xfId="0" applyNumberFormat="1" applyFont="1" applyFill="1" applyBorder="1" applyAlignment="1">
      <alignment vertical="center"/>
    </xf>
    <xf numFmtId="164" fontId="21" fillId="4" borderId="48" xfId="0" applyNumberFormat="1" applyFont="1" applyFill="1" applyBorder="1" applyAlignment="1">
      <alignment vertical="center"/>
    </xf>
    <xf numFmtId="164" fontId="6" fillId="0" borderId="44" xfId="0" applyNumberFormat="1" applyFont="1" applyFill="1" applyBorder="1" applyAlignment="1">
      <alignment vertical="center"/>
    </xf>
    <xf numFmtId="164" fontId="21" fillId="4" borderId="49" xfId="0" applyNumberFormat="1" applyFont="1" applyFill="1" applyBorder="1" applyAlignment="1">
      <alignment vertical="center"/>
    </xf>
    <xf numFmtId="0" fontId="46" fillId="3" borderId="15" xfId="0" applyFont="1" applyFill="1" applyBorder="1" applyAlignment="1">
      <alignment horizontal="left" vertical="center"/>
    </xf>
    <xf numFmtId="0" fontId="47" fillId="14" borderId="77" xfId="0" applyNumberFormat="1" applyFont="1" applyFill="1" applyBorder="1" applyAlignment="1" applyProtection="1">
      <alignment horizontal="left" vertical="top"/>
    </xf>
    <xf numFmtId="0" fontId="21" fillId="3" borderId="77" xfId="0" applyFont="1" applyFill="1" applyBorder="1" applyAlignment="1">
      <alignment horizontal="left" vertical="center"/>
    </xf>
    <xf numFmtId="0" fontId="30" fillId="0" borderId="78" xfId="0" applyFont="1" applyBorder="1"/>
    <xf numFmtId="0" fontId="21" fillId="6" borderId="2" xfId="0" applyFont="1" applyFill="1" applyBorder="1" applyAlignment="1">
      <alignment horizontal="center" vertical="center"/>
    </xf>
    <xf numFmtId="0" fontId="21" fillId="9" borderId="23" xfId="0" applyFont="1" applyFill="1" applyBorder="1" applyAlignment="1">
      <alignment horizontal="center" vertical="center"/>
    </xf>
    <xf numFmtId="0" fontId="21" fillId="6" borderId="24" xfId="0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left" vertical="center"/>
    </xf>
    <xf numFmtId="0" fontId="6" fillId="0" borderId="18" xfId="0" applyFont="1" applyFill="1" applyBorder="1" applyAlignment="1">
      <alignment horizontal="left" vertical="center"/>
    </xf>
    <xf numFmtId="49" fontId="6" fillId="9" borderId="24" xfId="0" applyNumberFormat="1" applyFont="1" applyFill="1" applyBorder="1" applyAlignment="1">
      <alignment vertical="center"/>
    </xf>
    <xf numFmtId="171" fontId="22" fillId="0" borderId="12" xfId="0" applyNumberFormat="1" applyFont="1" applyBorder="1"/>
    <xf numFmtId="2" fontId="21" fillId="3" borderId="9" xfId="0" applyNumberFormat="1" applyFont="1" applyFill="1" applyBorder="1" applyAlignment="1">
      <alignment horizontal="right" vertical="center"/>
    </xf>
    <xf numFmtId="2" fontId="6" fillId="3" borderId="9" xfId="0" applyNumberFormat="1" applyFont="1" applyFill="1" applyBorder="1" applyAlignment="1">
      <alignment horizontal="right" vertical="center"/>
    </xf>
    <xf numFmtId="171" fontId="22" fillId="0" borderId="64" xfId="0" applyNumberFormat="1" applyFont="1" applyBorder="1"/>
    <xf numFmtId="171" fontId="22" fillId="0" borderId="76" xfId="0" applyNumberFormat="1" applyFont="1" applyBorder="1"/>
    <xf numFmtId="0" fontId="21" fillId="3" borderId="76" xfId="0" applyFont="1" applyFill="1" applyBorder="1" applyAlignment="1">
      <alignment horizontal="left" vertical="center"/>
    </xf>
    <xf numFmtId="1" fontId="21" fillId="2" borderId="76" xfId="0" applyNumberFormat="1" applyFont="1" applyFill="1" applyBorder="1" applyAlignment="1">
      <alignment vertical="center"/>
    </xf>
    <xf numFmtId="2" fontId="21" fillId="3" borderId="2" xfId="0" applyNumberFormat="1" applyFont="1" applyFill="1" applyBorder="1" applyAlignment="1">
      <alignment horizontal="right" vertical="center"/>
    </xf>
    <xf numFmtId="2" fontId="21" fillId="3" borderId="76" xfId="0" applyNumberFormat="1" applyFont="1" applyFill="1" applyBorder="1" applyAlignment="1">
      <alignment horizontal="right" vertical="center"/>
    </xf>
    <xf numFmtId="0" fontId="5" fillId="3" borderId="76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2" fontId="4" fillId="2" borderId="3" xfId="0" applyNumberFormat="1" applyFont="1" applyFill="1" applyBorder="1" applyAlignment="1">
      <alignment vertical="center"/>
    </xf>
    <xf numFmtId="2" fontId="21" fillId="3" borderId="11" xfId="0" applyNumberFormat="1" applyFont="1" applyFill="1" applyBorder="1" applyAlignment="1">
      <alignment horizontal="right" vertical="center"/>
    </xf>
    <xf numFmtId="9" fontId="7" fillId="0" borderId="20" xfId="0" applyNumberFormat="1" applyFont="1" applyFill="1" applyBorder="1" applyAlignment="1">
      <alignment horizontal="center" vertical="center"/>
    </xf>
    <xf numFmtId="2" fontId="6" fillId="0" borderId="20" xfId="0" applyNumberFormat="1" applyFont="1" applyFill="1" applyBorder="1" applyAlignment="1">
      <alignment vertical="center"/>
    </xf>
    <xf numFmtId="171" fontId="21" fillId="0" borderId="31" xfId="0" applyNumberFormat="1" applyFont="1" applyFill="1" applyBorder="1" applyAlignment="1">
      <alignment horizontal="right" vertical="center"/>
    </xf>
    <xf numFmtId="9" fontId="7" fillId="0" borderId="4" xfId="0" applyNumberFormat="1" applyFont="1" applyFill="1" applyBorder="1" applyAlignment="1">
      <alignment horizontal="center" vertical="center"/>
    </xf>
    <xf numFmtId="1" fontId="21" fillId="0" borderId="18" xfId="0" applyNumberFormat="1" applyFont="1" applyFill="1" applyBorder="1" applyAlignment="1">
      <alignment vertical="center"/>
    </xf>
    <xf numFmtId="171" fontId="21" fillId="0" borderId="13" xfId="0" applyNumberFormat="1" applyFont="1" applyFill="1" applyBorder="1" applyAlignment="1">
      <alignment horizontal="right" vertical="center"/>
    </xf>
    <xf numFmtId="171" fontId="21" fillId="3" borderId="9" xfId="0" applyNumberFormat="1" applyFont="1" applyFill="1" applyBorder="1" applyAlignment="1">
      <alignment horizontal="right" vertical="center"/>
    </xf>
    <xf numFmtId="164" fontId="21" fillId="2" borderId="15" xfId="0" applyNumberFormat="1" applyFont="1" applyFill="1" applyBorder="1" applyAlignment="1">
      <alignment vertical="center"/>
    </xf>
    <xf numFmtId="165" fontId="21" fillId="2" borderId="15" xfId="0" applyNumberFormat="1" applyFont="1" applyFill="1" applyBorder="1" applyAlignment="1">
      <alignment vertical="center"/>
    </xf>
    <xf numFmtId="166" fontId="21" fillId="3" borderId="16" xfId="0" applyNumberFormat="1" applyFont="1" applyFill="1" applyBorder="1" applyAlignment="1">
      <alignment horizontal="right" vertical="center"/>
    </xf>
    <xf numFmtId="172" fontId="22" fillId="0" borderId="11" xfId="0" applyNumberFormat="1" applyFont="1" applyBorder="1"/>
    <xf numFmtId="164" fontId="21" fillId="2" borderId="47" xfId="0" quotePrefix="1" applyNumberFormat="1" applyFont="1" applyFill="1" applyBorder="1" applyAlignment="1">
      <alignment vertical="center"/>
    </xf>
    <xf numFmtId="172" fontId="22" fillId="0" borderId="79" xfId="0" applyNumberFormat="1" applyFont="1" applyBorder="1"/>
    <xf numFmtId="165" fontId="21" fillId="2" borderId="26" xfId="0" applyNumberFormat="1" applyFont="1" applyFill="1" applyBorder="1" applyAlignment="1">
      <alignment vertical="center"/>
    </xf>
    <xf numFmtId="166" fontId="21" fillId="3" borderId="9" xfId="0" applyNumberFormat="1" applyFont="1" applyFill="1" applyBorder="1" applyAlignment="1">
      <alignment horizontal="right" vertical="center"/>
    </xf>
    <xf numFmtId="173" fontId="22" fillId="0" borderId="72" xfId="0" applyNumberFormat="1" applyFont="1" applyBorder="1"/>
    <xf numFmtId="173" fontId="22" fillId="0" borderId="2" xfId="0" applyNumberFormat="1" applyFont="1" applyBorder="1"/>
    <xf numFmtId="166" fontId="21" fillId="3" borderId="4" xfId="0" applyNumberFormat="1" applyFont="1" applyFill="1" applyBorder="1" applyAlignment="1">
      <alignment horizontal="right" vertical="center"/>
    </xf>
    <xf numFmtId="166" fontId="21" fillId="3" borderId="2" xfId="0" applyNumberFormat="1" applyFont="1" applyFill="1" applyBorder="1" applyAlignment="1">
      <alignment horizontal="right" vertical="center"/>
    </xf>
    <xf numFmtId="165" fontId="21" fillId="2" borderId="0" xfId="0" applyNumberFormat="1" applyFont="1" applyFill="1" applyBorder="1" applyAlignment="1">
      <alignment vertical="center"/>
    </xf>
    <xf numFmtId="166" fontId="21" fillId="3" borderId="35" xfId="0" applyNumberFormat="1" applyFont="1" applyFill="1" applyBorder="1" applyAlignment="1">
      <alignment horizontal="right" vertical="center"/>
    </xf>
    <xf numFmtId="172" fontId="22" fillId="0" borderId="66" xfId="0" applyNumberFormat="1" applyFont="1" applyBorder="1"/>
    <xf numFmtId="0" fontId="21" fillId="3" borderId="8" xfId="0" applyFont="1" applyFill="1" applyBorder="1" applyAlignment="1">
      <alignment horizontal="center" vertical="center"/>
    </xf>
    <xf numFmtId="0" fontId="21" fillId="3" borderId="10" xfId="0" applyFont="1" applyFill="1" applyBorder="1" applyAlignment="1">
      <alignment horizontal="center" vertical="center"/>
    </xf>
    <xf numFmtId="166" fontId="21" fillId="3" borderId="11" xfId="0" applyNumberFormat="1" applyFont="1" applyFill="1" applyBorder="1" applyAlignment="1">
      <alignment horizontal="right" vertical="center"/>
    </xf>
    <xf numFmtId="172" fontId="22" fillId="0" borderId="16" xfId="0" applyNumberFormat="1" applyFont="1" applyBorder="1"/>
    <xf numFmtId="0" fontId="5" fillId="0" borderId="3" xfId="0" applyFont="1" applyFill="1" applyBorder="1" applyAlignment="1">
      <alignment horizontal="center" vertical="center"/>
    </xf>
    <xf numFmtId="165" fontId="21" fillId="2" borderId="77" xfId="0" applyNumberFormat="1" applyFont="1" applyFill="1" applyBorder="1" applyAlignment="1">
      <alignment horizontal="left" vertical="center" indent="1"/>
    </xf>
    <xf numFmtId="165" fontId="21" fillId="0" borderId="77" xfId="0" applyNumberFormat="1" applyFont="1" applyFill="1" applyBorder="1" applyAlignment="1">
      <alignment horizontal="left" vertical="center" indent="1"/>
    </xf>
    <xf numFmtId="0" fontId="5" fillId="0" borderId="18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173" fontId="22" fillId="0" borderId="80" xfId="0" applyNumberFormat="1" applyFont="1" applyBorder="1"/>
    <xf numFmtId="173" fontId="22" fillId="0" borderId="54" xfId="0" applyNumberFormat="1" applyFont="1" applyBorder="1"/>
    <xf numFmtId="2" fontId="21" fillId="3" borderId="13" xfId="0" applyNumberFormat="1" applyFont="1" applyFill="1" applyBorder="1" applyAlignment="1">
      <alignment horizontal="right" vertical="center"/>
    </xf>
    <xf numFmtId="49" fontId="21" fillId="0" borderId="3" xfId="0" applyNumberFormat="1" applyFont="1" applyFill="1" applyBorder="1" applyAlignment="1">
      <alignment vertical="center"/>
    </xf>
    <xf numFmtId="173" fontId="22" fillId="0" borderId="57" xfId="0" applyNumberFormat="1" applyFont="1" applyBorder="1"/>
    <xf numFmtId="173" fontId="22" fillId="0" borderId="53" xfId="0" applyNumberFormat="1" applyFont="1" applyBorder="1"/>
    <xf numFmtId="0" fontId="21" fillId="0" borderId="25" xfId="0" applyFont="1" applyFill="1" applyBorder="1" applyAlignment="1">
      <alignment horizontal="left" vertical="center"/>
    </xf>
    <xf numFmtId="0" fontId="21" fillId="0" borderId="31" xfId="0" applyFont="1" applyFill="1" applyBorder="1" applyAlignment="1">
      <alignment horizontal="left" vertical="center"/>
    </xf>
    <xf numFmtId="0" fontId="21" fillId="3" borderId="1" xfId="0" applyFont="1" applyFill="1" applyBorder="1" applyAlignment="1">
      <alignment horizontal="left" vertical="center"/>
    </xf>
    <xf numFmtId="166" fontId="21" fillId="2" borderId="28" xfId="0" applyNumberFormat="1" applyFont="1" applyFill="1" applyBorder="1" applyAlignment="1">
      <alignment vertical="center"/>
    </xf>
    <xf numFmtId="164" fontId="21" fillId="0" borderId="57" xfId="0" applyNumberFormat="1" applyFont="1" applyFill="1" applyBorder="1" applyAlignment="1">
      <alignment vertical="center"/>
    </xf>
    <xf numFmtId="164" fontId="21" fillId="0" borderId="5" xfId="0" applyNumberFormat="1" applyFont="1" applyFill="1" applyBorder="1" applyAlignment="1">
      <alignment vertical="center"/>
    </xf>
    <xf numFmtId="172" fontId="6" fillId="3" borderId="82" xfId="0" applyNumberFormat="1" applyFont="1" applyFill="1" applyBorder="1" applyAlignment="1">
      <alignment vertical="center"/>
    </xf>
    <xf numFmtId="172" fontId="6" fillId="3" borderId="33" xfId="0" applyNumberFormat="1" applyFont="1" applyFill="1" applyBorder="1" applyAlignment="1">
      <alignment vertical="center"/>
    </xf>
    <xf numFmtId="0" fontId="23" fillId="0" borderId="83" xfId="0" applyFont="1" applyFill="1" applyBorder="1" applyAlignment="1">
      <alignment horizontal="center" vertical="center"/>
    </xf>
    <xf numFmtId="0" fontId="21" fillId="3" borderId="84" xfId="0" applyFont="1" applyFill="1" applyBorder="1" applyAlignment="1">
      <alignment horizontal="left" vertical="center"/>
    </xf>
    <xf numFmtId="165" fontId="21" fillId="2" borderId="85" xfId="0" applyNumberFormat="1" applyFont="1" applyFill="1" applyBorder="1" applyAlignment="1">
      <alignment horizontal="left" vertical="center" indent="1"/>
    </xf>
    <xf numFmtId="164" fontId="21" fillId="0" borderId="86" xfId="0" applyNumberFormat="1" applyFont="1" applyFill="1" applyBorder="1" applyAlignment="1">
      <alignment vertical="center"/>
    </xf>
    <xf numFmtId="166" fontId="21" fillId="2" borderId="85" xfId="0" applyNumberFormat="1" applyFont="1" applyFill="1" applyBorder="1" applyAlignment="1">
      <alignment vertical="center"/>
    </xf>
    <xf numFmtId="0" fontId="23" fillId="0" borderId="87" xfId="0" applyFont="1" applyFill="1" applyBorder="1" applyAlignment="1">
      <alignment horizontal="center" vertical="center"/>
    </xf>
    <xf numFmtId="172" fontId="6" fillId="3" borderId="88" xfId="0" applyNumberFormat="1" applyFont="1" applyFill="1" applyBorder="1" applyAlignment="1">
      <alignment vertical="center"/>
    </xf>
    <xf numFmtId="0" fontId="21" fillId="3" borderId="81" xfId="0" applyFont="1" applyFill="1" applyBorder="1" applyAlignment="1">
      <alignment horizontal="center" vertical="center"/>
    </xf>
    <xf numFmtId="0" fontId="21" fillId="3" borderId="81" xfId="0" applyFont="1" applyFill="1" applyBorder="1" applyAlignment="1">
      <alignment horizontal="left" vertical="center"/>
    </xf>
    <xf numFmtId="165" fontId="6" fillId="2" borderId="89" xfId="0" applyNumberFormat="1" applyFont="1" applyFill="1" applyBorder="1" applyAlignment="1">
      <alignment horizontal="left" vertical="center" indent="1"/>
    </xf>
    <xf numFmtId="171" fontId="7" fillId="3" borderId="90" xfId="0" applyNumberFormat="1" applyFont="1" applyFill="1" applyBorder="1" applyAlignment="1">
      <alignment vertical="center"/>
    </xf>
    <xf numFmtId="172" fontId="6" fillId="3" borderId="91" xfId="0" applyNumberFormat="1" applyFont="1" applyFill="1" applyBorder="1" applyAlignment="1">
      <alignment vertical="center"/>
    </xf>
    <xf numFmtId="0" fontId="21" fillId="3" borderId="26" xfId="0" applyFont="1" applyFill="1" applyBorder="1" applyAlignment="1">
      <alignment horizontal="center" vertical="center"/>
    </xf>
    <xf numFmtId="0" fontId="21" fillId="3" borderId="25" xfId="0" applyFont="1" applyFill="1" applyBorder="1" applyAlignment="1">
      <alignment horizontal="center" vertical="center"/>
    </xf>
    <xf numFmtId="0" fontId="21" fillId="3" borderId="24" xfId="0" applyFont="1" applyFill="1" applyBorder="1" applyAlignment="1">
      <alignment horizontal="center" vertical="center"/>
    </xf>
    <xf numFmtId="0" fontId="6" fillId="3" borderId="25" xfId="0" applyFont="1" applyFill="1" applyBorder="1" applyAlignment="1">
      <alignment horizontal="center" vertical="center"/>
    </xf>
    <xf numFmtId="0" fontId="5" fillId="0" borderId="87" xfId="0" applyFont="1" applyFill="1" applyBorder="1" applyAlignment="1">
      <alignment horizontal="center" vertical="center"/>
    </xf>
    <xf numFmtId="0" fontId="5" fillId="0" borderId="93" xfId="0" applyFont="1" applyFill="1" applyBorder="1" applyAlignment="1">
      <alignment horizontal="center" vertical="center"/>
    </xf>
    <xf numFmtId="165" fontId="21" fillId="2" borderId="94" xfId="0" applyNumberFormat="1" applyFont="1" applyFill="1" applyBorder="1" applyAlignment="1">
      <alignment horizontal="left" vertical="center" indent="1"/>
    </xf>
    <xf numFmtId="166" fontId="21" fillId="2" borderId="94" xfId="0" applyNumberFormat="1" applyFont="1" applyFill="1" applyBorder="1" applyAlignment="1">
      <alignment vertical="center"/>
    </xf>
    <xf numFmtId="172" fontId="6" fillId="3" borderId="95" xfId="0" applyNumberFormat="1" applyFont="1" applyFill="1" applyBorder="1" applyAlignment="1">
      <alignment vertical="center"/>
    </xf>
    <xf numFmtId="0" fontId="21" fillId="6" borderId="92" xfId="0" applyFont="1" applyFill="1" applyBorder="1" applyAlignment="1">
      <alignment horizontal="center" vertical="center"/>
    </xf>
    <xf numFmtId="0" fontId="46" fillId="0" borderId="92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21" fillId="0" borderId="26" xfId="0" applyFont="1" applyFill="1" applyBorder="1" applyAlignment="1">
      <alignment horizontal="center" vertical="center"/>
    </xf>
    <xf numFmtId="165" fontId="21" fillId="8" borderId="26" xfId="0" applyNumberFormat="1" applyFont="1" applyFill="1" applyBorder="1" applyAlignment="1">
      <alignment horizontal="center" vertical="center"/>
    </xf>
    <xf numFmtId="165" fontId="21" fillId="8" borderId="24" xfId="0" applyNumberFormat="1" applyFont="1" applyFill="1" applyBorder="1" applyAlignment="1">
      <alignment horizontal="center" vertical="center"/>
    </xf>
    <xf numFmtId="165" fontId="21" fillId="8" borderId="81" xfId="0" applyNumberFormat="1" applyFont="1" applyFill="1" applyBorder="1" applyAlignment="1">
      <alignment horizontal="center" vertical="center"/>
    </xf>
    <xf numFmtId="165" fontId="21" fillId="7" borderId="31" xfId="0" applyNumberFormat="1" applyFont="1" applyFill="1" applyBorder="1" applyAlignment="1">
      <alignment horizontal="center" vertical="center"/>
    </xf>
    <xf numFmtId="165" fontId="21" fillId="7" borderId="18" xfId="0" applyNumberFormat="1" applyFont="1" applyFill="1" applyBorder="1" applyAlignment="1">
      <alignment horizontal="center" vertical="center"/>
    </xf>
    <xf numFmtId="165" fontId="21" fillId="8" borderId="3" xfId="0" applyNumberFormat="1" applyFont="1" applyFill="1" applyBorder="1" applyAlignment="1">
      <alignment horizontal="center" vertical="center"/>
    </xf>
    <xf numFmtId="0" fontId="4" fillId="3" borderId="24" xfId="0" applyFont="1" applyFill="1" applyBorder="1" applyAlignment="1">
      <alignment horizontal="center" vertical="center"/>
    </xf>
    <xf numFmtId="0" fontId="6" fillId="3" borderId="23" xfId="0" applyFont="1" applyFill="1" applyBorder="1" applyAlignment="1">
      <alignment horizontal="center" vertical="center"/>
    </xf>
    <xf numFmtId="0" fontId="6" fillId="3" borderId="26" xfId="0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/>
    </xf>
    <xf numFmtId="0" fontId="6" fillId="3" borderId="45" xfId="0" applyFont="1" applyFill="1" applyBorder="1" applyAlignment="1">
      <alignment horizontal="center" vertical="center"/>
    </xf>
    <xf numFmtId="9" fontId="6" fillId="0" borderId="24" xfId="0" applyNumberFormat="1" applyFont="1" applyFill="1" applyBorder="1" applyAlignment="1">
      <alignment horizontal="center" vertical="center"/>
    </xf>
    <xf numFmtId="9" fontId="6" fillId="0" borderId="3" xfId="0" applyNumberFormat="1" applyFont="1" applyFill="1" applyBorder="1" applyAlignment="1">
      <alignment horizontal="center" vertical="center"/>
    </xf>
    <xf numFmtId="0" fontId="21" fillId="6" borderId="3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horizontal="center" vertical="center"/>
    </xf>
    <xf numFmtId="0" fontId="21" fillId="9" borderId="4" xfId="0" applyFont="1" applyFill="1" applyBorder="1" applyAlignment="1">
      <alignment horizontal="center" vertical="center"/>
    </xf>
    <xf numFmtId="0" fontId="21" fillId="6" borderId="4" xfId="0" applyFont="1" applyFill="1" applyBorder="1" applyAlignment="1">
      <alignment horizontal="center" vertical="center"/>
    </xf>
    <xf numFmtId="0" fontId="21" fillId="0" borderId="24" xfId="0" applyFont="1" applyFill="1" applyBorder="1" applyAlignment="1">
      <alignment horizontal="center" vertical="center"/>
    </xf>
    <xf numFmtId="0" fontId="21" fillId="0" borderId="15" xfId="0" applyFont="1" applyFill="1" applyBorder="1" applyAlignment="1">
      <alignment horizontal="center" vertical="center"/>
    </xf>
    <xf numFmtId="0" fontId="21" fillId="14" borderId="24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9" fontId="4" fillId="0" borderId="24" xfId="0" applyNumberFormat="1" applyFont="1" applyFill="1" applyBorder="1" applyAlignment="1">
      <alignment horizontal="center" vertical="center"/>
    </xf>
    <xf numFmtId="9" fontId="7" fillId="0" borderId="24" xfId="0" applyNumberFormat="1" applyFont="1" applyFill="1" applyBorder="1" applyAlignment="1">
      <alignment horizontal="center" vertical="center"/>
    </xf>
    <xf numFmtId="0" fontId="21" fillId="6" borderId="27" xfId="0" applyFont="1" applyFill="1" applyBorder="1" applyAlignment="1">
      <alignment horizontal="center" vertical="center"/>
    </xf>
    <xf numFmtId="0" fontId="21" fillId="9" borderId="3" xfId="0" applyFont="1" applyFill="1" applyBorder="1" applyAlignment="1">
      <alignment horizontal="center" vertical="center"/>
    </xf>
    <xf numFmtId="0" fontId="6" fillId="3" borderId="31" xfId="0" applyFont="1" applyFill="1" applyBorder="1" applyAlignment="1">
      <alignment horizontal="center" vertical="center"/>
    </xf>
    <xf numFmtId="9" fontId="21" fillId="0" borderId="6" xfId="0" applyNumberFormat="1" applyFont="1" applyFill="1" applyBorder="1" applyAlignment="1">
      <alignment horizontal="center" vertical="center"/>
    </xf>
    <xf numFmtId="9" fontId="21" fillId="0" borderId="2" xfId="0" applyNumberFormat="1" applyFont="1" applyFill="1" applyBorder="1" applyAlignment="1">
      <alignment horizontal="center" vertical="center"/>
    </xf>
    <xf numFmtId="9" fontId="21" fillId="0" borderId="24" xfId="0" applyNumberFormat="1" applyFont="1" applyFill="1" applyBorder="1" applyAlignment="1">
      <alignment horizontal="center" vertical="center"/>
    </xf>
    <xf numFmtId="0" fontId="21" fillId="3" borderId="27" xfId="0" applyFont="1" applyFill="1" applyBorder="1" applyAlignment="1">
      <alignment horizontal="center" vertical="center"/>
    </xf>
    <xf numFmtId="0" fontId="19" fillId="3" borderId="0" xfId="0" applyFont="1" applyFill="1" applyBorder="1" applyAlignment="1">
      <alignment horizontal="center" vertical="center"/>
    </xf>
    <xf numFmtId="0" fontId="20" fillId="3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6" fillId="9" borderId="6" xfId="0" applyFont="1" applyFill="1" applyBorder="1" applyAlignment="1">
      <alignment horizontal="center" vertical="center"/>
    </xf>
    <xf numFmtId="0" fontId="6" fillId="0" borderId="31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6" borderId="3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9" fillId="3" borderId="43" xfId="0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6" fillId="0" borderId="20" xfId="0" applyFont="1" applyFill="1" applyBorder="1" applyAlignment="1">
      <alignment horizontal="center" vertical="center"/>
    </xf>
    <xf numFmtId="0" fontId="6" fillId="0" borderId="21" xfId="0" applyFont="1" applyFill="1" applyBorder="1" applyAlignment="1">
      <alignment horizontal="center" vertical="center"/>
    </xf>
    <xf numFmtId="0" fontId="6" fillId="0" borderId="92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vertical="center"/>
    </xf>
    <xf numFmtId="165" fontId="21" fillId="0" borderId="44" xfId="0" applyNumberFormat="1" applyFont="1" applyFill="1" applyBorder="1" applyAlignment="1">
      <alignment horizontal="left" vertical="center" indent="1"/>
    </xf>
    <xf numFmtId="171" fontId="7" fillId="0" borderId="61" xfId="0" applyNumberFormat="1" applyFont="1" applyFill="1" applyBorder="1" applyAlignment="1">
      <alignment vertical="center"/>
    </xf>
    <xf numFmtId="164" fontId="21" fillId="0" borderId="0" xfId="0" applyNumberFormat="1" applyFont="1" applyFill="1" applyBorder="1" applyAlignment="1">
      <alignment horizontal="right" vertical="center"/>
    </xf>
    <xf numFmtId="166" fontId="21" fillId="5" borderId="61" xfId="0" applyNumberFormat="1" applyFont="1" applyFill="1" applyBorder="1" applyAlignment="1">
      <alignment vertical="center"/>
    </xf>
    <xf numFmtId="0" fontId="46" fillId="3" borderId="24" xfId="0" applyFont="1" applyFill="1" applyBorder="1" applyAlignment="1">
      <alignment horizontal="center" vertical="center"/>
    </xf>
    <xf numFmtId="0" fontId="4" fillId="6" borderId="24" xfId="0" applyFont="1" applyFill="1" applyBorder="1" applyAlignment="1">
      <alignment horizontal="center" vertical="center"/>
    </xf>
    <xf numFmtId="172" fontId="22" fillId="0" borderId="82" xfId="0" applyNumberFormat="1" applyFont="1" applyBorder="1"/>
    <xf numFmtId="0" fontId="5" fillId="3" borderId="93" xfId="0" applyFont="1" applyFill="1" applyBorder="1" applyAlignment="1">
      <alignment horizontal="center" vertical="center"/>
    </xf>
    <xf numFmtId="0" fontId="21" fillId="3" borderId="92" xfId="0" applyFont="1" applyFill="1" applyBorder="1" applyAlignment="1">
      <alignment horizontal="left" vertical="center"/>
    </xf>
    <xf numFmtId="0" fontId="21" fillId="3" borderId="92" xfId="0" applyFont="1" applyFill="1" applyBorder="1" applyAlignment="1">
      <alignment horizontal="center" vertical="center"/>
    </xf>
    <xf numFmtId="0" fontId="21" fillId="6" borderId="92" xfId="0" applyFont="1" applyFill="1" applyBorder="1" applyAlignment="1">
      <alignment horizontal="left" vertical="center"/>
    </xf>
    <xf numFmtId="165" fontId="21" fillId="3" borderId="92" xfId="0" applyNumberFormat="1" applyFont="1" applyFill="1" applyBorder="1" applyAlignment="1">
      <alignment vertical="center"/>
    </xf>
    <xf numFmtId="166" fontId="21" fillId="3" borderId="96" xfId="0" applyNumberFormat="1" applyFont="1" applyFill="1" applyBorder="1" applyAlignment="1">
      <alignment horizontal="right" vertical="center"/>
    </xf>
    <xf numFmtId="173" fontId="22" fillId="0" borderId="94" xfId="0" applyNumberFormat="1" applyFont="1" applyBorder="1"/>
    <xf numFmtId="0" fontId="32" fillId="3" borderId="17" xfId="0" applyFont="1" applyFill="1" applyBorder="1" applyAlignment="1">
      <alignment horizontal="left" vertical="center"/>
    </xf>
    <xf numFmtId="0" fontId="24" fillId="0" borderId="1" xfId="0" applyFont="1" applyBorder="1"/>
    <xf numFmtId="172" fontId="24" fillId="0" borderId="35" xfId="0" applyNumberFormat="1" applyFont="1" applyBorder="1"/>
    <xf numFmtId="0" fontId="5" fillId="3" borderId="77" xfId="0" applyFont="1" applyFill="1" applyBorder="1" applyAlignment="1">
      <alignment horizontal="center" vertical="center"/>
    </xf>
    <xf numFmtId="0" fontId="21" fillId="3" borderId="77" xfId="0" applyFont="1" applyFill="1" applyBorder="1" applyAlignment="1">
      <alignment horizontal="center" vertical="center"/>
    </xf>
    <xf numFmtId="166" fontId="6" fillId="3" borderId="77" xfId="0" applyNumberFormat="1" applyFont="1" applyFill="1" applyBorder="1" applyAlignment="1">
      <alignment vertical="center"/>
    </xf>
    <xf numFmtId="171" fontId="21" fillId="3" borderId="77" xfId="0" applyNumberFormat="1" applyFont="1" applyFill="1" applyBorder="1" applyAlignment="1">
      <alignment vertical="center"/>
    </xf>
    <xf numFmtId="164" fontId="21" fillId="3" borderId="92" xfId="0" applyNumberFormat="1" applyFont="1" applyFill="1" applyBorder="1" applyAlignment="1">
      <alignment vertical="center"/>
    </xf>
    <xf numFmtId="0" fontId="6" fillId="6" borderId="2" xfId="0" applyFont="1" applyFill="1" applyBorder="1" applyAlignment="1">
      <alignment horizontal="center" vertical="center"/>
    </xf>
    <xf numFmtId="49" fontId="21" fillId="13" borderId="15" xfId="0" applyNumberFormat="1" applyFont="1" applyFill="1" applyBorder="1" applyAlignment="1">
      <alignment vertical="center"/>
    </xf>
    <xf numFmtId="49" fontId="21" fillId="13" borderId="4" xfId="0" applyNumberFormat="1" applyFont="1" applyFill="1" applyBorder="1" applyAlignment="1">
      <alignment vertical="center"/>
    </xf>
    <xf numFmtId="0" fontId="21" fillId="3" borderId="25" xfId="0" applyFont="1" applyFill="1" applyBorder="1" applyAlignment="1">
      <alignment horizontal="left" vertical="center"/>
    </xf>
    <xf numFmtId="9" fontId="33" fillId="3" borderId="77" xfId="0" applyNumberFormat="1" applyFont="1" applyFill="1" applyBorder="1" applyAlignment="1">
      <alignment horizontal="left" vertical="center"/>
    </xf>
    <xf numFmtId="1" fontId="21" fillId="2" borderId="11" xfId="0" applyNumberFormat="1" applyFont="1" applyFill="1" applyBorder="1" applyAlignment="1">
      <alignment vertical="center"/>
    </xf>
    <xf numFmtId="2" fontId="21" fillId="2" borderId="10" xfId="0" applyNumberFormat="1" applyFont="1" applyFill="1" applyBorder="1" applyAlignment="1">
      <alignment vertical="center"/>
    </xf>
    <xf numFmtId="0" fontId="21" fillId="9" borderId="4" xfId="0" applyFont="1" applyFill="1" applyBorder="1" applyAlignment="1">
      <alignment horizontal="left" vertical="center"/>
    </xf>
    <xf numFmtId="49" fontId="21" fillId="2" borderId="24" xfId="0" applyNumberFormat="1" applyFont="1" applyFill="1" applyBorder="1" applyAlignment="1">
      <alignment vertical="center"/>
    </xf>
    <xf numFmtId="174" fontId="35" fillId="0" borderId="0" xfId="0" applyNumberFormat="1" applyFont="1"/>
    <xf numFmtId="0" fontId="6" fillId="9" borderId="92" xfId="0" applyFont="1" applyFill="1" applyBorder="1" applyAlignment="1">
      <alignment horizontal="center" vertical="center"/>
    </xf>
    <xf numFmtId="0" fontId="6" fillId="9" borderId="18" xfId="0" applyFont="1" applyFill="1" applyBorder="1" applyAlignment="1">
      <alignment horizontal="center" vertical="center"/>
    </xf>
    <xf numFmtId="0" fontId="6" fillId="3" borderId="92" xfId="0" applyFont="1" applyFill="1" applyBorder="1" applyAlignment="1">
      <alignment horizontal="center" vertical="center"/>
    </xf>
    <xf numFmtId="0" fontId="6" fillId="3" borderId="20" xfId="0" applyFont="1" applyFill="1" applyBorder="1" applyAlignment="1">
      <alignment horizontal="center" vertical="center"/>
    </xf>
    <xf numFmtId="0" fontId="6" fillId="3" borderId="18" xfId="0" applyFont="1" applyFill="1" applyBorder="1" applyAlignment="1">
      <alignment horizontal="center" vertical="center"/>
    </xf>
    <xf numFmtId="9" fontId="7" fillId="0" borderId="92" xfId="0" applyNumberFormat="1" applyFont="1" applyFill="1" applyBorder="1" applyAlignment="1">
      <alignment horizontal="center" vertical="center"/>
    </xf>
    <xf numFmtId="9" fontId="7" fillId="0" borderId="20" xfId="0" applyNumberFormat="1" applyFont="1" applyFill="1" applyBorder="1" applyAlignment="1">
      <alignment horizontal="center" vertical="center"/>
    </xf>
    <xf numFmtId="9" fontId="7" fillId="0" borderId="18" xfId="0" applyNumberFormat="1" applyFont="1" applyFill="1" applyBorder="1" applyAlignment="1">
      <alignment horizontal="center" vertical="center"/>
    </xf>
    <xf numFmtId="0" fontId="27" fillId="3" borderId="32" xfId="0" applyFont="1" applyFill="1" applyBorder="1" applyAlignment="1">
      <alignment horizontal="left" vertical="center" wrapText="1"/>
    </xf>
    <xf numFmtId="0" fontId="27" fillId="3" borderId="0" xfId="0" applyFont="1" applyFill="1" applyBorder="1" applyAlignment="1">
      <alignment horizontal="left" vertical="center" wrapText="1"/>
    </xf>
    <xf numFmtId="0" fontId="27" fillId="3" borderId="33" xfId="0" applyFont="1" applyFill="1" applyBorder="1" applyAlignment="1">
      <alignment horizontal="left" vertical="center" wrapText="1"/>
    </xf>
    <xf numFmtId="0" fontId="29" fillId="3" borderId="32" xfId="0" applyFont="1" applyFill="1" applyBorder="1" applyAlignment="1">
      <alignment horizontal="left" vertical="top" wrapText="1"/>
    </xf>
    <xf numFmtId="0" fontId="29" fillId="3" borderId="0" xfId="0" applyFont="1" applyFill="1" applyBorder="1" applyAlignment="1">
      <alignment horizontal="left" vertical="top" wrapText="1"/>
    </xf>
    <xf numFmtId="0" fontId="29" fillId="3" borderId="33" xfId="0" applyFont="1" applyFill="1" applyBorder="1" applyAlignment="1">
      <alignment horizontal="left" vertical="top" wrapText="1"/>
    </xf>
    <xf numFmtId="0" fontId="29" fillId="3" borderId="34" xfId="0" applyFont="1" applyFill="1" applyBorder="1" applyAlignment="1">
      <alignment horizontal="left" vertical="top" wrapText="1"/>
    </xf>
    <xf numFmtId="0" fontId="29" fillId="3" borderId="1" xfId="0" applyFont="1" applyFill="1" applyBorder="1" applyAlignment="1">
      <alignment horizontal="left" vertical="top" wrapText="1"/>
    </xf>
    <xf numFmtId="0" fontId="29" fillId="3" borderId="35" xfId="0" applyFont="1" applyFill="1" applyBorder="1" applyAlignment="1">
      <alignment horizontal="left" vertical="top" wrapText="1"/>
    </xf>
    <xf numFmtId="0" fontId="27" fillId="3" borderId="32" xfId="0" applyFont="1" applyFill="1" applyBorder="1" applyAlignment="1">
      <alignment horizontal="left" wrapText="1"/>
    </xf>
    <xf numFmtId="0" fontId="27" fillId="3" borderId="0" xfId="0" applyFont="1" applyFill="1" applyBorder="1" applyAlignment="1">
      <alignment horizontal="left" wrapText="1"/>
    </xf>
    <xf numFmtId="0" fontId="27" fillId="3" borderId="33" xfId="0" applyFont="1" applyFill="1" applyBorder="1" applyAlignment="1">
      <alignment horizontal="left" wrapText="1"/>
    </xf>
    <xf numFmtId="0" fontId="4" fillId="6" borderId="26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jpeg"/><Relationship Id="rId39" Type="http://schemas.openxmlformats.org/officeDocument/2006/relationships/image" Target="../media/image40.jpeg"/><Relationship Id="rId21" Type="http://schemas.openxmlformats.org/officeDocument/2006/relationships/image" Target="../media/image22.jpeg"/><Relationship Id="rId34" Type="http://schemas.openxmlformats.org/officeDocument/2006/relationships/image" Target="../media/image35.jpeg"/><Relationship Id="rId42" Type="http://schemas.openxmlformats.org/officeDocument/2006/relationships/image" Target="../media/image43.jpeg"/><Relationship Id="rId47" Type="http://schemas.openxmlformats.org/officeDocument/2006/relationships/image" Target="../media/image48.jpeg"/><Relationship Id="rId50" Type="http://schemas.openxmlformats.org/officeDocument/2006/relationships/image" Target="../media/image51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9" Type="http://schemas.openxmlformats.org/officeDocument/2006/relationships/image" Target="../media/image30.jpeg"/><Relationship Id="rId11" Type="http://schemas.openxmlformats.org/officeDocument/2006/relationships/image" Target="../media/image12.jpeg"/><Relationship Id="rId24" Type="http://schemas.openxmlformats.org/officeDocument/2006/relationships/image" Target="../media/image25.jpeg"/><Relationship Id="rId32" Type="http://schemas.openxmlformats.org/officeDocument/2006/relationships/image" Target="../media/image33.jpeg"/><Relationship Id="rId37" Type="http://schemas.openxmlformats.org/officeDocument/2006/relationships/image" Target="../media/image38.jpeg"/><Relationship Id="rId40" Type="http://schemas.openxmlformats.org/officeDocument/2006/relationships/image" Target="../media/image41.jpeg"/><Relationship Id="rId45" Type="http://schemas.openxmlformats.org/officeDocument/2006/relationships/image" Target="../media/image46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36" Type="http://schemas.openxmlformats.org/officeDocument/2006/relationships/image" Target="../media/image37.jpeg"/><Relationship Id="rId49" Type="http://schemas.openxmlformats.org/officeDocument/2006/relationships/image" Target="../media/image50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31" Type="http://schemas.openxmlformats.org/officeDocument/2006/relationships/image" Target="../media/image32.jpeg"/><Relationship Id="rId44" Type="http://schemas.openxmlformats.org/officeDocument/2006/relationships/image" Target="../media/image45.jpeg"/><Relationship Id="rId4" Type="http://schemas.openxmlformats.org/officeDocument/2006/relationships/image" Target="../media/image5.pn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43" Type="http://schemas.openxmlformats.org/officeDocument/2006/relationships/image" Target="../media/image44.jpeg"/><Relationship Id="rId48" Type="http://schemas.openxmlformats.org/officeDocument/2006/relationships/image" Target="../media/image49.jpeg"/><Relationship Id="rId8" Type="http://schemas.openxmlformats.org/officeDocument/2006/relationships/image" Target="../media/image9.png"/><Relationship Id="rId3" Type="http://schemas.openxmlformats.org/officeDocument/2006/relationships/image" Target="../media/image4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5" Type="http://schemas.openxmlformats.org/officeDocument/2006/relationships/image" Target="../media/image26.jpe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Relationship Id="rId46" Type="http://schemas.openxmlformats.org/officeDocument/2006/relationships/image" Target="../media/image47.jpeg"/><Relationship Id="rId20" Type="http://schemas.openxmlformats.org/officeDocument/2006/relationships/image" Target="../media/image21.jpeg"/><Relationship Id="rId41" Type="http://schemas.openxmlformats.org/officeDocument/2006/relationships/image" Target="../media/image42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248478</xdr:colOff>
      <xdr:row>0</xdr:row>
      <xdr:rowOff>82826</xdr:rowOff>
    </xdr:from>
    <xdr:to>
      <xdr:col>3</xdr:col>
      <xdr:colOff>627937</xdr:colOff>
      <xdr:row>3</xdr:row>
      <xdr:rowOff>95872</xdr:rowOff>
    </xdr:to>
    <xdr:pic>
      <xdr:nvPicPr>
        <xdr:cNvPr id="14" name="Bildobjekt 13">
          <a:extLst>
            <a:ext uri="{FF2B5EF4-FFF2-40B4-BE49-F238E27FC236}">
              <a16:creationId xmlns:a16="http://schemas.microsoft.com/office/drawing/2014/main" id="{193B7CF3-9757-4BC0-A27B-4E485B650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653" y="82826"/>
          <a:ext cx="3444853" cy="4321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40</xdr:row>
      <xdr:rowOff>19050</xdr:rowOff>
    </xdr:from>
    <xdr:to>
      <xdr:col>0</xdr:col>
      <xdr:colOff>876300</xdr:colOff>
      <xdr:row>40</xdr:row>
      <xdr:rowOff>790575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64BDE36B-2980-4DE7-81E0-86EEB32CAA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127" r="32582" b="11080"/>
        <a:stretch/>
      </xdr:blipFill>
      <xdr:spPr bwMode="auto">
        <a:xfrm>
          <a:off x="38099" y="33604200"/>
          <a:ext cx="838201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41</xdr:row>
      <xdr:rowOff>60325</xdr:rowOff>
    </xdr:from>
    <xdr:to>
      <xdr:col>0</xdr:col>
      <xdr:colOff>984250</xdr:colOff>
      <xdr:row>42</xdr:row>
      <xdr:rowOff>24666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8BDC2CA5-9F08-4C09-9A1D-24033D1BF9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467" r="35115" b="16785"/>
        <a:stretch/>
      </xdr:blipFill>
      <xdr:spPr bwMode="auto">
        <a:xfrm>
          <a:off x="50800" y="34229675"/>
          <a:ext cx="933450" cy="789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71</xdr:row>
      <xdr:rowOff>19050</xdr:rowOff>
    </xdr:from>
    <xdr:to>
      <xdr:col>0</xdr:col>
      <xdr:colOff>935237</xdr:colOff>
      <xdr:row>71</xdr:row>
      <xdr:rowOff>781050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3D0CB0A2-187C-47CE-8412-97D7E61327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810"/>
        <a:stretch/>
      </xdr:blipFill>
      <xdr:spPr bwMode="auto">
        <a:xfrm>
          <a:off x="0" y="60636150"/>
          <a:ext cx="935237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31</xdr:row>
      <xdr:rowOff>19050</xdr:rowOff>
    </xdr:from>
    <xdr:to>
      <xdr:col>0</xdr:col>
      <xdr:colOff>904875</xdr:colOff>
      <xdr:row>31</xdr:row>
      <xdr:rowOff>771525</xdr:rowOff>
    </xdr:to>
    <xdr:pic>
      <xdr:nvPicPr>
        <xdr:cNvPr id="5" name="Bildobjekt 7">
          <a:extLst>
            <a:ext uri="{FF2B5EF4-FFF2-40B4-BE49-F238E27FC236}">
              <a16:creationId xmlns:a16="http://schemas.microsoft.com/office/drawing/2014/main" id="{C88DF399-B77A-4CDD-8B2C-D04F360C69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846" b="27523"/>
        <a:stretch/>
      </xdr:blipFill>
      <xdr:spPr bwMode="auto">
        <a:xfrm>
          <a:off x="0" y="26231850"/>
          <a:ext cx="9048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16</xdr:row>
      <xdr:rowOff>19050</xdr:rowOff>
    </xdr:from>
    <xdr:to>
      <xdr:col>0</xdr:col>
      <xdr:colOff>939893</xdr:colOff>
      <xdr:row>16</xdr:row>
      <xdr:rowOff>723900</xdr:rowOff>
    </xdr:to>
    <xdr:pic>
      <xdr:nvPicPr>
        <xdr:cNvPr id="6" name="Bildobjekt 11">
          <a:extLst>
            <a:ext uri="{FF2B5EF4-FFF2-40B4-BE49-F238E27FC236}">
              <a16:creationId xmlns:a16="http://schemas.microsoft.com/office/drawing/2014/main" id="{CB59FBBB-B791-49FB-AC0A-18B81C21E5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434"/>
        <a:stretch/>
      </xdr:blipFill>
      <xdr:spPr bwMode="auto">
        <a:xfrm>
          <a:off x="38100" y="13125450"/>
          <a:ext cx="901793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28574</xdr:colOff>
      <xdr:row>60</xdr:row>
      <xdr:rowOff>28575</xdr:rowOff>
    </xdr:from>
    <xdr:to>
      <xdr:col>0</xdr:col>
      <xdr:colOff>925046</xdr:colOff>
      <xdr:row>60</xdr:row>
      <xdr:rowOff>790575</xdr:rowOff>
    </xdr:to>
    <xdr:pic>
      <xdr:nvPicPr>
        <xdr:cNvPr id="7" name="Bildobjekt 12">
          <a:extLst>
            <a:ext uri="{FF2B5EF4-FFF2-40B4-BE49-F238E27FC236}">
              <a16:creationId xmlns:a16="http://schemas.microsoft.com/office/drawing/2014/main" id="{16C89174-C37E-4E31-928F-886C4A994D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294" b="26249"/>
        <a:stretch/>
      </xdr:blipFill>
      <xdr:spPr bwMode="auto">
        <a:xfrm>
          <a:off x="28574" y="50815875"/>
          <a:ext cx="896472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19049</xdr:colOff>
      <xdr:row>50</xdr:row>
      <xdr:rowOff>28575</xdr:rowOff>
    </xdr:from>
    <xdr:to>
      <xdr:col>0</xdr:col>
      <xdr:colOff>857250</xdr:colOff>
      <xdr:row>50</xdr:row>
      <xdr:rowOff>804222</xdr:rowOff>
    </xdr:to>
    <xdr:pic>
      <xdr:nvPicPr>
        <xdr:cNvPr id="8" name="Bildobjekt 15">
          <a:extLst>
            <a:ext uri="{FF2B5EF4-FFF2-40B4-BE49-F238E27FC236}">
              <a16:creationId xmlns:a16="http://schemas.microsoft.com/office/drawing/2014/main" id="{122AB77C-1B20-471F-93EB-45A65B9AF2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4925"/>
        <a:stretch/>
      </xdr:blipFill>
      <xdr:spPr bwMode="auto">
        <a:xfrm>
          <a:off x="19049" y="41805225"/>
          <a:ext cx="838201" cy="775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38101</xdr:colOff>
      <xdr:row>64</xdr:row>
      <xdr:rowOff>47624</xdr:rowOff>
    </xdr:from>
    <xdr:to>
      <xdr:col>0</xdr:col>
      <xdr:colOff>898450</xdr:colOff>
      <xdr:row>64</xdr:row>
      <xdr:rowOff>761999</xdr:rowOff>
    </xdr:to>
    <xdr:pic>
      <xdr:nvPicPr>
        <xdr:cNvPr id="9" name="Bildobjekt 20">
          <a:extLst>
            <a:ext uri="{FF2B5EF4-FFF2-40B4-BE49-F238E27FC236}">
              <a16:creationId xmlns:a16="http://schemas.microsoft.com/office/drawing/2014/main" id="{A0B32E7C-99C6-4830-A486-0F2B11E382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51" t="7821" r="6061" b="16100"/>
        <a:stretch/>
      </xdr:blipFill>
      <xdr:spPr bwMode="auto">
        <a:xfrm>
          <a:off x="38101" y="54930674"/>
          <a:ext cx="860349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66674</xdr:colOff>
      <xdr:row>26</xdr:row>
      <xdr:rowOff>0</xdr:rowOff>
    </xdr:from>
    <xdr:to>
      <xdr:col>0</xdr:col>
      <xdr:colOff>918729</xdr:colOff>
      <xdr:row>26</xdr:row>
      <xdr:rowOff>800100</xdr:rowOff>
    </xdr:to>
    <xdr:pic>
      <xdr:nvPicPr>
        <xdr:cNvPr id="10" name="Bildobjekt 23">
          <a:extLst>
            <a:ext uri="{FF2B5EF4-FFF2-40B4-BE49-F238E27FC236}">
              <a16:creationId xmlns:a16="http://schemas.microsoft.com/office/drawing/2014/main" id="{9FCCB427-6FFA-42CC-939B-A4854E1937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59" r="10420" b="17204"/>
        <a:stretch/>
      </xdr:blipFill>
      <xdr:spPr bwMode="auto">
        <a:xfrm>
          <a:off x="66674" y="21297900"/>
          <a:ext cx="85205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28574</xdr:colOff>
      <xdr:row>28</xdr:row>
      <xdr:rowOff>809625</xdr:rowOff>
    </xdr:from>
    <xdr:to>
      <xdr:col>0</xdr:col>
      <xdr:colOff>927965</xdr:colOff>
      <xdr:row>29</xdr:row>
      <xdr:rowOff>771525</xdr:rowOff>
    </xdr:to>
    <xdr:pic>
      <xdr:nvPicPr>
        <xdr:cNvPr id="11" name="Bildobjekt 24">
          <a:extLst>
            <a:ext uri="{FF2B5EF4-FFF2-40B4-BE49-F238E27FC236}">
              <a16:creationId xmlns:a16="http://schemas.microsoft.com/office/drawing/2014/main" id="{DCE0BB94-F2F6-4A19-8B8A-97275B91A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200"/>
        <a:stretch>
          <a:fillRect/>
        </a:stretch>
      </xdr:blipFill>
      <xdr:spPr bwMode="auto">
        <a:xfrm>
          <a:off x="28574" y="24564975"/>
          <a:ext cx="899391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38101</xdr:colOff>
      <xdr:row>21</xdr:row>
      <xdr:rowOff>49048</xdr:rowOff>
    </xdr:from>
    <xdr:to>
      <xdr:col>0</xdr:col>
      <xdr:colOff>916439</xdr:colOff>
      <xdr:row>21</xdr:row>
      <xdr:rowOff>790576</xdr:rowOff>
    </xdr:to>
    <xdr:pic>
      <xdr:nvPicPr>
        <xdr:cNvPr id="12" name="Bildobjekt 25">
          <a:extLst>
            <a:ext uri="{FF2B5EF4-FFF2-40B4-BE49-F238E27FC236}">
              <a16:creationId xmlns:a16="http://schemas.microsoft.com/office/drawing/2014/main" id="{A0FF629B-1FD8-44D5-ABEF-BB7DC55B96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b="18602"/>
        <a:stretch/>
      </xdr:blipFill>
      <xdr:spPr bwMode="auto">
        <a:xfrm>
          <a:off x="38101" y="17251198"/>
          <a:ext cx="878338" cy="741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66674</xdr:colOff>
      <xdr:row>52</xdr:row>
      <xdr:rowOff>47626</xdr:rowOff>
    </xdr:from>
    <xdr:to>
      <xdr:col>0</xdr:col>
      <xdr:colOff>888999</xdr:colOff>
      <xdr:row>52</xdr:row>
      <xdr:rowOff>752475</xdr:rowOff>
    </xdr:to>
    <xdr:pic>
      <xdr:nvPicPr>
        <xdr:cNvPr id="13" name="Bildobjekt 28">
          <a:extLst>
            <a:ext uri="{FF2B5EF4-FFF2-40B4-BE49-F238E27FC236}">
              <a16:creationId xmlns:a16="http://schemas.microsoft.com/office/drawing/2014/main" id="{D66E9BAB-14F5-4ACD-8D76-5F1EC84AEC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55" r="18181" b="20000"/>
        <a:stretch/>
      </xdr:blipFill>
      <xdr:spPr bwMode="auto">
        <a:xfrm>
          <a:off x="66674" y="44281726"/>
          <a:ext cx="822325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30</xdr:row>
      <xdr:rowOff>38100</xdr:rowOff>
    </xdr:from>
    <xdr:to>
      <xdr:col>0</xdr:col>
      <xdr:colOff>943804</xdr:colOff>
      <xdr:row>30</xdr:row>
      <xdr:rowOff>771525</xdr:rowOff>
    </xdr:to>
    <xdr:pic>
      <xdr:nvPicPr>
        <xdr:cNvPr id="14" name="Bildobjekt 29">
          <a:extLst>
            <a:ext uri="{FF2B5EF4-FFF2-40B4-BE49-F238E27FC236}">
              <a16:creationId xmlns:a16="http://schemas.microsoft.com/office/drawing/2014/main" id="{B11C590F-8995-41B0-914D-9D8427B9DB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09" t="32159" r="9231" b="9328"/>
        <a:stretch/>
      </xdr:blipFill>
      <xdr:spPr bwMode="auto">
        <a:xfrm>
          <a:off x="19050" y="25431750"/>
          <a:ext cx="924754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19</xdr:row>
      <xdr:rowOff>19049</xdr:rowOff>
    </xdr:from>
    <xdr:to>
      <xdr:col>0</xdr:col>
      <xdr:colOff>895350</xdr:colOff>
      <xdr:row>19</xdr:row>
      <xdr:rowOff>781050</xdr:rowOff>
    </xdr:to>
    <xdr:pic>
      <xdr:nvPicPr>
        <xdr:cNvPr id="15" name="Bildobjekt 31">
          <a:extLst>
            <a:ext uri="{FF2B5EF4-FFF2-40B4-BE49-F238E27FC236}">
              <a16:creationId xmlns:a16="http://schemas.microsoft.com/office/drawing/2014/main" id="{D4CFA7DB-1D13-4E50-9D41-4252F835A7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45" t="13347" r="28629" b="33046"/>
        <a:stretch/>
      </xdr:blipFill>
      <xdr:spPr bwMode="auto">
        <a:xfrm>
          <a:off x="28575" y="15582899"/>
          <a:ext cx="866775" cy="762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19049</xdr:colOff>
      <xdr:row>27</xdr:row>
      <xdr:rowOff>28574</xdr:rowOff>
    </xdr:from>
    <xdr:to>
      <xdr:col>0</xdr:col>
      <xdr:colOff>904875</xdr:colOff>
      <xdr:row>27</xdr:row>
      <xdr:rowOff>790575</xdr:rowOff>
    </xdr:to>
    <xdr:pic>
      <xdr:nvPicPr>
        <xdr:cNvPr id="16" name="Bildobjekt 32">
          <a:extLst>
            <a:ext uri="{FF2B5EF4-FFF2-40B4-BE49-F238E27FC236}">
              <a16:creationId xmlns:a16="http://schemas.microsoft.com/office/drawing/2014/main" id="{8AF9A744-2E60-4235-AF96-E1FAF1CF57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3" t="1" r="9333" b="22042"/>
        <a:stretch/>
      </xdr:blipFill>
      <xdr:spPr bwMode="auto">
        <a:xfrm>
          <a:off x="19049" y="22964774"/>
          <a:ext cx="885826" cy="762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66676</xdr:colOff>
      <xdr:row>4</xdr:row>
      <xdr:rowOff>816770</xdr:rowOff>
    </xdr:from>
    <xdr:to>
      <xdr:col>0</xdr:col>
      <xdr:colOff>865370</xdr:colOff>
      <xdr:row>5</xdr:row>
      <xdr:rowOff>809625</xdr:rowOff>
    </xdr:to>
    <xdr:pic>
      <xdr:nvPicPr>
        <xdr:cNvPr id="17" name="Bildobjekt 34">
          <a:extLst>
            <a:ext uri="{FF2B5EF4-FFF2-40B4-BE49-F238E27FC236}">
              <a16:creationId xmlns:a16="http://schemas.microsoft.com/office/drawing/2014/main" id="{B3986C09-ACE6-461E-9A16-1A2BF596FA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46" t="13703" r="21618" b="5755"/>
        <a:stretch/>
      </xdr:blipFill>
      <xdr:spPr bwMode="auto">
        <a:xfrm>
          <a:off x="66676" y="4093370"/>
          <a:ext cx="798694" cy="8120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18</xdr:row>
      <xdr:rowOff>9525</xdr:rowOff>
    </xdr:from>
    <xdr:to>
      <xdr:col>0</xdr:col>
      <xdr:colOff>923153</xdr:colOff>
      <xdr:row>18</xdr:row>
      <xdr:rowOff>752475</xdr:rowOff>
    </xdr:to>
    <xdr:pic>
      <xdr:nvPicPr>
        <xdr:cNvPr id="18" name="Bildobjekt 35">
          <a:extLst>
            <a:ext uri="{FF2B5EF4-FFF2-40B4-BE49-F238E27FC236}">
              <a16:creationId xmlns:a16="http://schemas.microsoft.com/office/drawing/2014/main" id="{7C3C768C-5161-4815-80FD-2663CF0DA1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58" t="12740" r="16035" b="22688"/>
        <a:stretch/>
      </xdr:blipFill>
      <xdr:spPr bwMode="auto">
        <a:xfrm>
          <a:off x="9525" y="14754225"/>
          <a:ext cx="913628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42</xdr:row>
      <xdr:rowOff>57149</xdr:rowOff>
    </xdr:from>
    <xdr:to>
      <xdr:col>0</xdr:col>
      <xdr:colOff>929371</xdr:colOff>
      <xdr:row>42</xdr:row>
      <xdr:rowOff>752474</xdr:rowOff>
    </xdr:to>
    <xdr:pic>
      <xdr:nvPicPr>
        <xdr:cNvPr id="19" name="Bildobjekt 37">
          <a:extLst>
            <a:ext uri="{FF2B5EF4-FFF2-40B4-BE49-F238E27FC236}">
              <a16:creationId xmlns:a16="http://schemas.microsoft.com/office/drawing/2014/main" id="{11F2381A-5886-4689-B0A7-0BDD912295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35" r="11052" b="19047"/>
        <a:stretch/>
      </xdr:blipFill>
      <xdr:spPr bwMode="auto">
        <a:xfrm>
          <a:off x="0" y="35280599"/>
          <a:ext cx="929371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3</xdr:row>
      <xdr:rowOff>29449</xdr:rowOff>
    </xdr:from>
    <xdr:to>
      <xdr:col>0</xdr:col>
      <xdr:colOff>904875</xdr:colOff>
      <xdr:row>3</xdr:row>
      <xdr:rowOff>793202</xdr:rowOff>
    </xdr:to>
    <xdr:pic>
      <xdr:nvPicPr>
        <xdr:cNvPr id="20" name="Bildobjekt 19">
          <a:extLst>
            <a:ext uri="{FF2B5EF4-FFF2-40B4-BE49-F238E27FC236}">
              <a16:creationId xmlns:a16="http://schemas.microsoft.com/office/drawing/2014/main" id="{5A6F00DB-B873-4147-BAB0-A769860722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42" t="50190" r="67315" b="17424"/>
        <a:stretch/>
      </xdr:blipFill>
      <xdr:spPr>
        <a:xfrm rot="5400000">
          <a:off x="80086" y="2425863"/>
          <a:ext cx="763753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</xdr:row>
      <xdr:rowOff>26824</xdr:rowOff>
    </xdr:from>
    <xdr:to>
      <xdr:col>0</xdr:col>
      <xdr:colOff>904875</xdr:colOff>
      <xdr:row>4</xdr:row>
      <xdr:rowOff>790577</xdr:rowOff>
    </xdr:to>
    <xdr:pic>
      <xdr:nvPicPr>
        <xdr:cNvPr id="21" name="Bildobjekt 20">
          <a:extLst>
            <a:ext uri="{FF2B5EF4-FFF2-40B4-BE49-F238E27FC236}">
              <a16:creationId xmlns:a16="http://schemas.microsoft.com/office/drawing/2014/main" id="{EF230A99-D7C3-4FA8-9EE9-9FC2ED974A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42" t="50190" r="67315" b="17424"/>
        <a:stretch/>
      </xdr:blipFill>
      <xdr:spPr>
        <a:xfrm rot="5400000">
          <a:off x="80086" y="3242388"/>
          <a:ext cx="763753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76195</xdr:colOff>
      <xdr:row>6</xdr:row>
      <xdr:rowOff>9528</xdr:rowOff>
    </xdr:from>
    <xdr:to>
      <xdr:col>0</xdr:col>
      <xdr:colOff>828674</xdr:colOff>
      <xdr:row>6</xdr:row>
      <xdr:rowOff>778544</xdr:rowOff>
    </xdr:to>
    <xdr:pic>
      <xdr:nvPicPr>
        <xdr:cNvPr id="22" name="Bildobjekt 21">
          <a:extLst>
            <a:ext uri="{FF2B5EF4-FFF2-40B4-BE49-F238E27FC236}">
              <a16:creationId xmlns:a16="http://schemas.microsoft.com/office/drawing/2014/main" id="{8C78B011-B26B-46DE-9857-F09E58CB98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00" t="24116" r="45828" b="23864"/>
        <a:stretch/>
      </xdr:blipFill>
      <xdr:spPr>
        <a:xfrm rot="5400000">
          <a:off x="67927" y="4932696"/>
          <a:ext cx="769016" cy="752479"/>
        </a:xfrm>
        <a:prstGeom prst="rect">
          <a:avLst/>
        </a:prstGeom>
      </xdr:spPr>
    </xdr:pic>
    <xdr:clientData/>
  </xdr:twoCellAnchor>
  <xdr:twoCellAnchor editAs="oneCell">
    <xdr:from>
      <xdr:col>0</xdr:col>
      <xdr:colOff>66671</xdr:colOff>
      <xdr:row>7</xdr:row>
      <xdr:rowOff>9738</xdr:rowOff>
    </xdr:from>
    <xdr:to>
      <xdr:col>0</xdr:col>
      <xdr:colOff>838200</xdr:colOff>
      <xdr:row>7</xdr:row>
      <xdr:rowOff>798223</xdr:rowOff>
    </xdr:to>
    <xdr:pic>
      <xdr:nvPicPr>
        <xdr:cNvPr id="23" name="Bildobjekt 22">
          <a:extLst>
            <a:ext uri="{FF2B5EF4-FFF2-40B4-BE49-F238E27FC236}">
              <a16:creationId xmlns:a16="http://schemas.microsoft.com/office/drawing/2014/main" id="{D16CF343-E42A-417D-A5D0-A9D8F9A7D9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00" t="24116" r="45828" b="23864"/>
        <a:stretch/>
      </xdr:blipFill>
      <xdr:spPr>
        <a:xfrm rot="5400000">
          <a:off x="58193" y="5752266"/>
          <a:ext cx="788485" cy="77152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8</xdr:row>
      <xdr:rowOff>47632</xdr:rowOff>
    </xdr:from>
    <xdr:to>
      <xdr:col>0</xdr:col>
      <xdr:colOff>857249</xdr:colOff>
      <xdr:row>8</xdr:row>
      <xdr:rowOff>789990</xdr:rowOff>
    </xdr:to>
    <xdr:pic>
      <xdr:nvPicPr>
        <xdr:cNvPr id="24" name="Bildobjekt 23">
          <a:extLst>
            <a:ext uri="{FF2B5EF4-FFF2-40B4-BE49-F238E27FC236}">
              <a16:creationId xmlns:a16="http://schemas.microsoft.com/office/drawing/2014/main" id="{EBEB6453-104C-4A7F-B33A-CED3886DEF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26" t="27020" r="46415" b="13258"/>
        <a:stretch/>
      </xdr:blipFill>
      <xdr:spPr>
        <a:xfrm rot="5400000">
          <a:off x="86021" y="6571961"/>
          <a:ext cx="742358" cy="80009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9</xdr:row>
      <xdr:rowOff>19053</xdr:rowOff>
    </xdr:from>
    <xdr:to>
      <xdr:col>0</xdr:col>
      <xdr:colOff>858628</xdr:colOff>
      <xdr:row>9</xdr:row>
      <xdr:rowOff>771528</xdr:rowOff>
    </xdr:to>
    <xdr:pic>
      <xdr:nvPicPr>
        <xdr:cNvPr id="25" name="Bildobjekt 24">
          <a:extLst>
            <a:ext uri="{FF2B5EF4-FFF2-40B4-BE49-F238E27FC236}">
              <a16:creationId xmlns:a16="http://schemas.microsoft.com/office/drawing/2014/main" id="{816E92B2-834A-4F93-B4D9-9258F8357F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26" t="27020" r="46415" b="13258"/>
        <a:stretch/>
      </xdr:blipFill>
      <xdr:spPr>
        <a:xfrm rot="5400000">
          <a:off x="76889" y="7362139"/>
          <a:ext cx="752475" cy="811003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10</xdr:row>
      <xdr:rowOff>2</xdr:rowOff>
    </xdr:from>
    <xdr:to>
      <xdr:col>0</xdr:col>
      <xdr:colOff>876300</xdr:colOff>
      <xdr:row>10</xdr:row>
      <xdr:rowOff>760036</xdr:rowOff>
    </xdr:to>
    <xdr:pic>
      <xdr:nvPicPr>
        <xdr:cNvPr id="26" name="Bildobjekt 25">
          <a:extLst>
            <a:ext uri="{FF2B5EF4-FFF2-40B4-BE49-F238E27FC236}">
              <a16:creationId xmlns:a16="http://schemas.microsoft.com/office/drawing/2014/main" id="{32D8CCE7-1B8F-431F-B3D9-DA23585C8E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26" t="27020" r="46415" b="13258"/>
        <a:stretch/>
      </xdr:blipFill>
      <xdr:spPr>
        <a:xfrm rot="5400000">
          <a:off x="86708" y="8161944"/>
          <a:ext cx="760034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9530</xdr:rowOff>
    </xdr:from>
    <xdr:to>
      <xdr:col>0</xdr:col>
      <xdr:colOff>904874</xdr:colOff>
      <xdr:row>11</xdr:row>
      <xdr:rowOff>742954</xdr:rowOff>
    </xdr:to>
    <xdr:pic>
      <xdr:nvPicPr>
        <xdr:cNvPr id="27" name="Bildobjekt 26">
          <a:extLst>
            <a:ext uri="{FF2B5EF4-FFF2-40B4-BE49-F238E27FC236}">
              <a16:creationId xmlns:a16="http://schemas.microsoft.com/office/drawing/2014/main" id="{6A352FEE-2D88-4524-B896-97B7645BE5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1" t="16919" r="48048" b="18182"/>
        <a:stretch/>
      </xdr:blipFill>
      <xdr:spPr>
        <a:xfrm rot="5400000">
          <a:off x="85725" y="8934455"/>
          <a:ext cx="733424" cy="9048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9530</xdr:rowOff>
    </xdr:from>
    <xdr:to>
      <xdr:col>0</xdr:col>
      <xdr:colOff>904874</xdr:colOff>
      <xdr:row>12</xdr:row>
      <xdr:rowOff>742954</xdr:rowOff>
    </xdr:to>
    <xdr:pic>
      <xdr:nvPicPr>
        <xdr:cNvPr id="28" name="Bildobjekt 27">
          <a:extLst>
            <a:ext uri="{FF2B5EF4-FFF2-40B4-BE49-F238E27FC236}">
              <a16:creationId xmlns:a16="http://schemas.microsoft.com/office/drawing/2014/main" id="{DEF62EA0-A719-449A-9779-EE33CF0B40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1" t="16919" r="48048" b="18182"/>
        <a:stretch/>
      </xdr:blipFill>
      <xdr:spPr>
        <a:xfrm rot="5400000">
          <a:off x="85725" y="9753605"/>
          <a:ext cx="733424" cy="9048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904874</xdr:colOff>
      <xdr:row>13</xdr:row>
      <xdr:rowOff>733424</xdr:rowOff>
    </xdr:to>
    <xdr:pic>
      <xdr:nvPicPr>
        <xdr:cNvPr id="29" name="Bildobjekt 28">
          <a:extLst>
            <a:ext uri="{FF2B5EF4-FFF2-40B4-BE49-F238E27FC236}">
              <a16:creationId xmlns:a16="http://schemas.microsoft.com/office/drawing/2014/main" id="{71DB0FCB-B305-42D0-960F-94516CC6D0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1" t="16919" r="48048" b="18182"/>
        <a:stretch/>
      </xdr:blipFill>
      <xdr:spPr>
        <a:xfrm rot="5400000">
          <a:off x="85725" y="10563225"/>
          <a:ext cx="733424" cy="904874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</xdr:colOff>
      <xdr:row>20</xdr:row>
      <xdr:rowOff>28580</xdr:rowOff>
    </xdr:from>
    <xdr:to>
      <xdr:col>0</xdr:col>
      <xdr:colOff>885825</xdr:colOff>
      <xdr:row>20</xdr:row>
      <xdr:rowOff>803382</xdr:rowOff>
    </xdr:to>
    <xdr:pic>
      <xdr:nvPicPr>
        <xdr:cNvPr id="30" name="Bildobjekt 29">
          <a:extLst>
            <a:ext uri="{FF2B5EF4-FFF2-40B4-BE49-F238E27FC236}">
              <a16:creationId xmlns:a16="http://schemas.microsoft.com/office/drawing/2014/main" id="{24AAE735-B236-4A7C-8462-69F7C9DD8C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48" t="20461" r="49976" b="15534"/>
        <a:stretch/>
      </xdr:blipFill>
      <xdr:spPr>
        <a:xfrm rot="5400000">
          <a:off x="74561" y="16375118"/>
          <a:ext cx="774802" cy="84772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17</xdr:row>
      <xdr:rowOff>19051</xdr:rowOff>
    </xdr:from>
    <xdr:to>
      <xdr:col>0</xdr:col>
      <xdr:colOff>928686</xdr:colOff>
      <xdr:row>17</xdr:row>
      <xdr:rowOff>714375</xdr:rowOff>
    </xdr:to>
    <xdr:pic>
      <xdr:nvPicPr>
        <xdr:cNvPr id="31" name="Bildobjekt 30">
          <a:extLst>
            <a:ext uri="{FF2B5EF4-FFF2-40B4-BE49-F238E27FC236}">
              <a16:creationId xmlns:a16="http://schemas.microsoft.com/office/drawing/2014/main" id="{76B7ED3C-7F4C-4077-A1ED-4D59808CC2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21" t="17677" r="46945" b="9343"/>
        <a:stretch/>
      </xdr:blipFill>
      <xdr:spPr>
        <a:xfrm rot="5400000">
          <a:off x="135731" y="13846970"/>
          <a:ext cx="695324" cy="89058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66673</xdr:colOff>
      <xdr:row>44</xdr:row>
      <xdr:rowOff>19050</xdr:rowOff>
    </xdr:from>
    <xdr:to>
      <xdr:col>0</xdr:col>
      <xdr:colOff>885824</xdr:colOff>
      <xdr:row>44</xdr:row>
      <xdr:rowOff>793195</xdr:rowOff>
    </xdr:to>
    <xdr:pic>
      <xdr:nvPicPr>
        <xdr:cNvPr id="32" name="Bildobjekt 31">
          <a:extLst>
            <a:ext uri="{FF2B5EF4-FFF2-40B4-BE49-F238E27FC236}">
              <a16:creationId xmlns:a16="http://schemas.microsoft.com/office/drawing/2014/main" id="{F3D3ADAB-CCF4-403D-90ED-6F477EECEF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973" t="57240" r="40441" b="15158"/>
        <a:stretch/>
      </xdr:blipFill>
      <xdr:spPr>
        <a:xfrm rot="10800000">
          <a:off x="66673" y="36880800"/>
          <a:ext cx="819151" cy="7741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38099</xdr:rowOff>
    </xdr:from>
    <xdr:to>
      <xdr:col>0</xdr:col>
      <xdr:colOff>904875</xdr:colOff>
      <xdr:row>47</xdr:row>
      <xdr:rowOff>757237</xdr:rowOff>
    </xdr:to>
    <xdr:pic>
      <xdr:nvPicPr>
        <xdr:cNvPr id="33" name="Bildobjekt 32">
          <a:extLst>
            <a:ext uri="{FF2B5EF4-FFF2-40B4-BE49-F238E27FC236}">
              <a16:creationId xmlns:a16="http://schemas.microsoft.com/office/drawing/2014/main" id="{8F8E7D57-491D-4771-816D-1E7FD673CF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5948" r="64951" b="39379"/>
        <a:stretch/>
      </xdr:blipFill>
      <xdr:spPr>
        <a:xfrm rot="10800000">
          <a:off x="0" y="39357299"/>
          <a:ext cx="904875" cy="71913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49</xdr:row>
      <xdr:rowOff>28575</xdr:rowOff>
    </xdr:from>
    <xdr:to>
      <xdr:col>0</xdr:col>
      <xdr:colOff>948967</xdr:colOff>
      <xdr:row>49</xdr:row>
      <xdr:rowOff>752475</xdr:rowOff>
    </xdr:to>
    <xdr:pic>
      <xdr:nvPicPr>
        <xdr:cNvPr id="34" name="Bildobjekt 33">
          <a:extLst>
            <a:ext uri="{FF2B5EF4-FFF2-40B4-BE49-F238E27FC236}">
              <a16:creationId xmlns:a16="http://schemas.microsoft.com/office/drawing/2014/main" id="{21BD6348-D164-495C-8BE2-66CB7D4FDF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5948" r="64951" b="39379"/>
        <a:stretch/>
      </xdr:blipFill>
      <xdr:spPr>
        <a:xfrm rot="10800000">
          <a:off x="38100" y="40986075"/>
          <a:ext cx="910867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68</xdr:row>
      <xdr:rowOff>19054</xdr:rowOff>
    </xdr:from>
    <xdr:to>
      <xdr:col>0</xdr:col>
      <xdr:colOff>904875</xdr:colOff>
      <xdr:row>68</xdr:row>
      <xdr:rowOff>771525</xdr:rowOff>
    </xdr:to>
    <xdr:pic>
      <xdr:nvPicPr>
        <xdr:cNvPr id="35" name="Bildobjekt 34">
          <a:extLst>
            <a:ext uri="{FF2B5EF4-FFF2-40B4-BE49-F238E27FC236}">
              <a16:creationId xmlns:a16="http://schemas.microsoft.com/office/drawing/2014/main" id="{28C46C89-3F7C-4751-8B42-EF7711C783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" t="30209" r="54635" b="5934"/>
        <a:stretch/>
      </xdr:blipFill>
      <xdr:spPr>
        <a:xfrm rot="5400000">
          <a:off x="95252" y="58121552"/>
          <a:ext cx="752471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69</xdr:row>
      <xdr:rowOff>0</xdr:rowOff>
    </xdr:from>
    <xdr:to>
      <xdr:col>0</xdr:col>
      <xdr:colOff>914400</xdr:colOff>
      <xdr:row>69</xdr:row>
      <xdr:rowOff>752471</xdr:rowOff>
    </xdr:to>
    <xdr:pic>
      <xdr:nvPicPr>
        <xdr:cNvPr id="36" name="Bildobjekt 35">
          <a:extLst>
            <a:ext uri="{FF2B5EF4-FFF2-40B4-BE49-F238E27FC236}">
              <a16:creationId xmlns:a16="http://schemas.microsoft.com/office/drawing/2014/main" id="{62CB7140-4976-4595-8757-EFBD1638B0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" t="30209" r="54635" b="5934"/>
        <a:stretch/>
      </xdr:blipFill>
      <xdr:spPr>
        <a:xfrm rot="5400000">
          <a:off x="104777" y="58921648"/>
          <a:ext cx="752471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70</xdr:row>
      <xdr:rowOff>9525</xdr:rowOff>
    </xdr:from>
    <xdr:to>
      <xdr:col>0</xdr:col>
      <xdr:colOff>914400</xdr:colOff>
      <xdr:row>70</xdr:row>
      <xdr:rowOff>761996</xdr:rowOff>
    </xdr:to>
    <xdr:pic>
      <xdr:nvPicPr>
        <xdr:cNvPr id="37" name="Bildobjekt 36">
          <a:extLst>
            <a:ext uri="{FF2B5EF4-FFF2-40B4-BE49-F238E27FC236}">
              <a16:creationId xmlns:a16="http://schemas.microsoft.com/office/drawing/2014/main" id="{6D27E872-C78B-4619-AE82-935C5F6C55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" t="30209" r="54635" b="5934"/>
        <a:stretch/>
      </xdr:blipFill>
      <xdr:spPr>
        <a:xfrm rot="5400000">
          <a:off x="104777" y="59750323"/>
          <a:ext cx="752471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65</xdr:row>
      <xdr:rowOff>47624</xdr:rowOff>
    </xdr:from>
    <xdr:to>
      <xdr:col>0</xdr:col>
      <xdr:colOff>918407</xdr:colOff>
      <xdr:row>65</xdr:row>
      <xdr:rowOff>742950</xdr:rowOff>
    </xdr:to>
    <xdr:pic>
      <xdr:nvPicPr>
        <xdr:cNvPr id="38" name="Bildobjekt 37">
          <a:extLst>
            <a:ext uri="{FF2B5EF4-FFF2-40B4-BE49-F238E27FC236}">
              <a16:creationId xmlns:a16="http://schemas.microsoft.com/office/drawing/2014/main" id="{2E3B56FD-CC5E-42BD-8720-02C5C901CC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417" t="10457" r="6740" b="54575"/>
        <a:stretch/>
      </xdr:blipFill>
      <xdr:spPr>
        <a:xfrm>
          <a:off x="47624" y="55749824"/>
          <a:ext cx="870783" cy="69532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66</xdr:row>
      <xdr:rowOff>38100</xdr:rowOff>
    </xdr:from>
    <xdr:to>
      <xdr:col>0</xdr:col>
      <xdr:colOff>899358</xdr:colOff>
      <xdr:row>66</xdr:row>
      <xdr:rowOff>733426</xdr:rowOff>
    </xdr:to>
    <xdr:pic>
      <xdr:nvPicPr>
        <xdr:cNvPr id="39" name="Bildobjekt 38">
          <a:extLst>
            <a:ext uri="{FF2B5EF4-FFF2-40B4-BE49-F238E27FC236}">
              <a16:creationId xmlns:a16="http://schemas.microsoft.com/office/drawing/2014/main" id="{D9EC5994-6413-4985-A969-3968D84F54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417" t="10457" r="6740" b="54575"/>
        <a:stretch/>
      </xdr:blipFill>
      <xdr:spPr>
        <a:xfrm>
          <a:off x="28575" y="56559450"/>
          <a:ext cx="870783" cy="69532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67</xdr:row>
      <xdr:rowOff>47625</xdr:rowOff>
    </xdr:from>
    <xdr:to>
      <xdr:col>0</xdr:col>
      <xdr:colOff>918408</xdr:colOff>
      <xdr:row>67</xdr:row>
      <xdr:rowOff>742951</xdr:rowOff>
    </xdr:to>
    <xdr:pic>
      <xdr:nvPicPr>
        <xdr:cNvPr id="40" name="Bildobjekt 39">
          <a:extLst>
            <a:ext uri="{FF2B5EF4-FFF2-40B4-BE49-F238E27FC236}">
              <a16:creationId xmlns:a16="http://schemas.microsoft.com/office/drawing/2014/main" id="{616635D8-DB5E-4B63-8C3A-75308A79BD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417" t="10457" r="6740" b="54575"/>
        <a:stretch/>
      </xdr:blipFill>
      <xdr:spPr>
        <a:xfrm>
          <a:off x="47625" y="57388125"/>
          <a:ext cx="870783" cy="695326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</xdr:colOff>
      <xdr:row>62</xdr:row>
      <xdr:rowOff>50152</xdr:rowOff>
    </xdr:from>
    <xdr:to>
      <xdr:col>0</xdr:col>
      <xdr:colOff>904875</xdr:colOff>
      <xdr:row>62</xdr:row>
      <xdr:rowOff>781054</xdr:rowOff>
    </xdr:to>
    <xdr:pic>
      <xdr:nvPicPr>
        <xdr:cNvPr id="44" name="Bildobjekt 43">
          <a:extLst>
            <a:ext uri="{FF2B5EF4-FFF2-40B4-BE49-F238E27FC236}">
              <a16:creationId xmlns:a16="http://schemas.microsoft.com/office/drawing/2014/main" id="{149EF9A8-99D1-47A9-852C-3CD65A6993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931" t="28283" r="31831" b="24495"/>
        <a:stretch/>
      </xdr:blipFill>
      <xdr:spPr>
        <a:xfrm rot="5400000">
          <a:off x="125086" y="52426865"/>
          <a:ext cx="730902" cy="82867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47621</xdr:colOff>
      <xdr:row>61</xdr:row>
      <xdr:rowOff>19052</xdr:rowOff>
    </xdr:from>
    <xdr:to>
      <xdr:col>0</xdr:col>
      <xdr:colOff>880932</xdr:colOff>
      <xdr:row>61</xdr:row>
      <xdr:rowOff>809628</xdr:rowOff>
    </xdr:to>
    <xdr:pic>
      <xdr:nvPicPr>
        <xdr:cNvPr id="45" name="Bildobjekt 44">
          <a:extLst>
            <a:ext uri="{FF2B5EF4-FFF2-40B4-BE49-F238E27FC236}">
              <a16:creationId xmlns:a16="http://schemas.microsoft.com/office/drawing/2014/main" id="{BA05CD8F-1007-4695-9C53-A94D778FE0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69" t="25000" r="43903" b="9469"/>
        <a:stretch/>
      </xdr:blipFill>
      <xdr:spPr>
        <a:xfrm rot="5400000">
          <a:off x="68989" y="51604134"/>
          <a:ext cx="790576" cy="833311"/>
        </a:xfrm>
        <a:prstGeom prst="rect">
          <a:avLst/>
        </a:prstGeom>
      </xdr:spPr>
    </xdr:pic>
    <xdr:clientData/>
  </xdr:twoCellAnchor>
  <xdr:twoCellAnchor editAs="oneCell">
    <xdr:from>
      <xdr:col>0</xdr:col>
      <xdr:colOff>38097</xdr:colOff>
      <xdr:row>53</xdr:row>
      <xdr:rowOff>6350</xdr:rowOff>
    </xdr:from>
    <xdr:to>
      <xdr:col>0</xdr:col>
      <xdr:colOff>904874</xdr:colOff>
      <xdr:row>53</xdr:row>
      <xdr:rowOff>771525</xdr:rowOff>
    </xdr:to>
    <xdr:pic>
      <xdr:nvPicPr>
        <xdr:cNvPr id="46" name="Bildobjekt 45">
          <a:extLst>
            <a:ext uri="{FF2B5EF4-FFF2-40B4-BE49-F238E27FC236}">
              <a16:creationId xmlns:a16="http://schemas.microsoft.com/office/drawing/2014/main" id="{EE3730C7-58CE-42BE-A59E-3E156A248D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084" r="45103"/>
        <a:stretch/>
      </xdr:blipFill>
      <xdr:spPr>
        <a:xfrm rot="5400000">
          <a:off x="88898" y="45008799"/>
          <a:ext cx="765175" cy="86677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53</xdr:row>
      <xdr:rowOff>790575</xdr:rowOff>
    </xdr:from>
    <xdr:to>
      <xdr:col>0</xdr:col>
      <xdr:colOff>904877</xdr:colOff>
      <xdr:row>54</xdr:row>
      <xdr:rowOff>736600</xdr:rowOff>
    </xdr:to>
    <xdr:pic>
      <xdr:nvPicPr>
        <xdr:cNvPr id="47" name="Bildobjekt 46">
          <a:extLst>
            <a:ext uri="{FF2B5EF4-FFF2-40B4-BE49-F238E27FC236}">
              <a16:creationId xmlns:a16="http://schemas.microsoft.com/office/drawing/2014/main" id="{A9771010-C2C4-4E0C-8EE8-3343990BF8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084" r="45103"/>
        <a:stretch/>
      </xdr:blipFill>
      <xdr:spPr>
        <a:xfrm rot="5400000">
          <a:off x="88901" y="45793024"/>
          <a:ext cx="765175" cy="866777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51</xdr:row>
      <xdr:rowOff>47626</xdr:rowOff>
    </xdr:from>
    <xdr:to>
      <xdr:col>0</xdr:col>
      <xdr:colOff>903287</xdr:colOff>
      <xdr:row>51</xdr:row>
      <xdr:rowOff>781050</xdr:rowOff>
    </xdr:to>
    <xdr:pic>
      <xdr:nvPicPr>
        <xdr:cNvPr id="48" name="Bildobjekt 28">
          <a:extLst>
            <a:ext uri="{FF2B5EF4-FFF2-40B4-BE49-F238E27FC236}">
              <a16:creationId xmlns:a16="http://schemas.microsoft.com/office/drawing/2014/main" id="{0066FFA5-29DC-45A9-B5A0-816E8CBD2F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55" r="18181" b="20000"/>
        <a:stretch/>
      </xdr:blipFill>
      <xdr:spPr bwMode="auto">
        <a:xfrm>
          <a:off x="47624" y="43462576"/>
          <a:ext cx="855663" cy="733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55</xdr:row>
      <xdr:rowOff>9525</xdr:rowOff>
    </xdr:from>
    <xdr:to>
      <xdr:col>0</xdr:col>
      <xdr:colOff>914400</xdr:colOff>
      <xdr:row>55</xdr:row>
      <xdr:rowOff>762000</xdr:rowOff>
    </xdr:to>
    <xdr:pic>
      <xdr:nvPicPr>
        <xdr:cNvPr id="49" name="Bildobjekt 48">
          <a:extLst>
            <a:ext uri="{FF2B5EF4-FFF2-40B4-BE49-F238E27FC236}">
              <a16:creationId xmlns:a16="http://schemas.microsoft.com/office/drawing/2014/main" id="{2B05FD8B-E015-4E29-ADC4-82CD441A5C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12500" r="43028" b="1"/>
        <a:stretch/>
      </xdr:blipFill>
      <xdr:spPr>
        <a:xfrm rot="5400000">
          <a:off x="104775" y="46643925"/>
          <a:ext cx="752475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56</xdr:row>
      <xdr:rowOff>0</xdr:rowOff>
    </xdr:from>
    <xdr:to>
      <xdr:col>0</xdr:col>
      <xdr:colOff>904875</xdr:colOff>
      <xdr:row>56</xdr:row>
      <xdr:rowOff>752475</xdr:rowOff>
    </xdr:to>
    <xdr:pic>
      <xdr:nvPicPr>
        <xdr:cNvPr id="50" name="Bildobjekt 49">
          <a:extLst>
            <a:ext uri="{FF2B5EF4-FFF2-40B4-BE49-F238E27FC236}">
              <a16:creationId xmlns:a16="http://schemas.microsoft.com/office/drawing/2014/main" id="{384D1779-70CA-43D4-8567-BC89739A17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12500" r="43028" b="1"/>
        <a:stretch/>
      </xdr:blipFill>
      <xdr:spPr>
        <a:xfrm rot="5400000">
          <a:off x="95250" y="47453550"/>
          <a:ext cx="752475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57</xdr:row>
      <xdr:rowOff>28578</xdr:rowOff>
    </xdr:from>
    <xdr:to>
      <xdr:col>0</xdr:col>
      <xdr:colOff>885825</xdr:colOff>
      <xdr:row>57</xdr:row>
      <xdr:rowOff>817572</xdr:rowOff>
    </xdr:to>
    <xdr:pic>
      <xdr:nvPicPr>
        <xdr:cNvPr id="51" name="Bildobjekt 50">
          <a:extLst>
            <a:ext uri="{FF2B5EF4-FFF2-40B4-BE49-F238E27FC236}">
              <a16:creationId xmlns:a16="http://schemas.microsoft.com/office/drawing/2014/main" id="{59079F87-A1C6-4B7C-ADBD-939118A5CB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72" t="20076" r="50094" b="17550"/>
        <a:stretch/>
      </xdr:blipFill>
      <xdr:spPr>
        <a:xfrm rot="5400000">
          <a:off x="72228" y="48333825"/>
          <a:ext cx="788994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58</xdr:row>
      <xdr:rowOff>28581</xdr:rowOff>
    </xdr:from>
    <xdr:to>
      <xdr:col>0</xdr:col>
      <xdr:colOff>914399</xdr:colOff>
      <xdr:row>58</xdr:row>
      <xdr:rowOff>790578</xdr:rowOff>
    </xdr:to>
    <xdr:pic>
      <xdr:nvPicPr>
        <xdr:cNvPr id="52" name="Bildobjekt 51">
          <a:extLst>
            <a:ext uri="{FF2B5EF4-FFF2-40B4-BE49-F238E27FC236}">
              <a16:creationId xmlns:a16="http://schemas.microsoft.com/office/drawing/2014/main" id="{34ACE8C0-04EA-4F5A-8CAE-43E37DF47E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85" t="22474" r="45031" b="7323"/>
        <a:stretch/>
      </xdr:blipFill>
      <xdr:spPr>
        <a:xfrm rot="5400000">
          <a:off x="95251" y="49120430"/>
          <a:ext cx="761997" cy="876299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</xdr:colOff>
      <xdr:row>59</xdr:row>
      <xdr:rowOff>19057</xdr:rowOff>
    </xdr:from>
    <xdr:to>
      <xdr:col>0</xdr:col>
      <xdr:colOff>914398</xdr:colOff>
      <xdr:row>59</xdr:row>
      <xdr:rowOff>781051</xdr:rowOff>
    </xdr:to>
    <xdr:pic>
      <xdr:nvPicPr>
        <xdr:cNvPr id="53" name="Bildobjekt 52">
          <a:extLst>
            <a:ext uri="{FF2B5EF4-FFF2-40B4-BE49-F238E27FC236}">
              <a16:creationId xmlns:a16="http://schemas.microsoft.com/office/drawing/2014/main" id="{2F5D75EC-7B86-4BE4-AB56-C01BC9C5F2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85" t="22474" r="45031" b="7323"/>
        <a:stretch/>
      </xdr:blipFill>
      <xdr:spPr>
        <a:xfrm rot="5400000">
          <a:off x="95252" y="49930054"/>
          <a:ext cx="761994" cy="8762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85726</xdr:rowOff>
    </xdr:from>
    <xdr:to>
      <xdr:col>0</xdr:col>
      <xdr:colOff>919648</xdr:colOff>
      <xdr:row>1</xdr:row>
      <xdr:rowOff>809626</xdr:rowOff>
    </xdr:to>
    <xdr:pic>
      <xdr:nvPicPr>
        <xdr:cNvPr id="54" name="Bildobjekt 53">
          <a:extLst>
            <a:ext uri="{FF2B5EF4-FFF2-40B4-BE49-F238E27FC236}">
              <a16:creationId xmlns:a16="http://schemas.microsoft.com/office/drawing/2014/main" id="{0231B3D0-408B-4F96-B61C-E2F640DD43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2" t="14394" r="61648" b="54167"/>
        <a:stretch/>
      </xdr:blipFill>
      <xdr:spPr>
        <a:xfrm rot="5400000">
          <a:off x="97874" y="807002"/>
          <a:ext cx="723900" cy="9196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66676</xdr:rowOff>
    </xdr:from>
    <xdr:to>
      <xdr:col>0</xdr:col>
      <xdr:colOff>919648</xdr:colOff>
      <xdr:row>2</xdr:row>
      <xdr:rowOff>790576</xdr:rowOff>
    </xdr:to>
    <xdr:pic>
      <xdr:nvPicPr>
        <xdr:cNvPr id="55" name="Bildobjekt 54">
          <a:extLst>
            <a:ext uri="{FF2B5EF4-FFF2-40B4-BE49-F238E27FC236}">
              <a16:creationId xmlns:a16="http://schemas.microsoft.com/office/drawing/2014/main" id="{11BEF93A-E745-48B6-9266-6191D311BD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2" t="14394" r="61648" b="54167"/>
        <a:stretch/>
      </xdr:blipFill>
      <xdr:spPr>
        <a:xfrm rot="5400000">
          <a:off x="97874" y="1607102"/>
          <a:ext cx="723900" cy="91964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23</xdr:row>
      <xdr:rowOff>47629</xdr:rowOff>
    </xdr:from>
    <xdr:to>
      <xdr:col>0</xdr:col>
      <xdr:colOff>923925</xdr:colOff>
      <xdr:row>23</xdr:row>
      <xdr:rowOff>738096</xdr:rowOff>
    </xdr:to>
    <xdr:pic>
      <xdr:nvPicPr>
        <xdr:cNvPr id="56" name="Bildobjekt 55">
          <a:extLst>
            <a:ext uri="{FF2B5EF4-FFF2-40B4-BE49-F238E27FC236}">
              <a16:creationId xmlns:a16="http://schemas.microsoft.com/office/drawing/2014/main" id="{1D932283-53E8-4D7F-888B-D7CF1A59E0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09" t="17417" r="75224" b="53154"/>
        <a:stretch/>
      </xdr:blipFill>
      <xdr:spPr>
        <a:xfrm rot="5400000">
          <a:off x="121491" y="18776113"/>
          <a:ext cx="690467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22</xdr:row>
      <xdr:rowOff>66679</xdr:rowOff>
    </xdr:from>
    <xdr:to>
      <xdr:col>0</xdr:col>
      <xdr:colOff>921129</xdr:colOff>
      <xdr:row>22</xdr:row>
      <xdr:rowOff>771528</xdr:rowOff>
    </xdr:to>
    <xdr:pic>
      <xdr:nvPicPr>
        <xdr:cNvPr id="57" name="Bildobjekt 56">
          <a:extLst>
            <a:ext uri="{FF2B5EF4-FFF2-40B4-BE49-F238E27FC236}">
              <a16:creationId xmlns:a16="http://schemas.microsoft.com/office/drawing/2014/main" id="{76F37D84-4474-4F7B-B663-DF818C8A8E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95" t="55856" r="75113" b="14865"/>
        <a:stretch/>
      </xdr:blipFill>
      <xdr:spPr>
        <a:xfrm rot="5400000">
          <a:off x="112902" y="17984602"/>
          <a:ext cx="704849" cy="911604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25</xdr:row>
      <xdr:rowOff>38102</xdr:rowOff>
    </xdr:from>
    <xdr:to>
      <xdr:col>0</xdr:col>
      <xdr:colOff>923926</xdr:colOff>
      <xdr:row>25</xdr:row>
      <xdr:rowOff>728569</xdr:rowOff>
    </xdr:to>
    <xdr:pic>
      <xdr:nvPicPr>
        <xdr:cNvPr id="58" name="Bildobjekt 57">
          <a:extLst>
            <a:ext uri="{FF2B5EF4-FFF2-40B4-BE49-F238E27FC236}">
              <a16:creationId xmlns:a16="http://schemas.microsoft.com/office/drawing/2014/main" id="{9520F64E-5AA7-45D9-BC65-DADC5E6DA1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09" t="17417" r="75224" b="53154"/>
        <a:stretch/>
      </xdr:blipFill>
      <xdr:spPr>
        <a:xfrm rot="5400000">
          <a:off x="121492" y="20404886"/>
          <a:ext cx="690467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34</xdr:row>
      <xdr:rowOff>9531</xdr:rowOff>
    </xdr:from>
    <xdr:to>
      <xdr:col>0</xdr:col>
      <xdr:colOff>923925</xdr:colOff>
      <xdr:row>34</xdr:row>
      <xdr:rowOff>733431</xdr:rowOff>
    </xdr:to>
    <xdr:pic>
      <xdr:nvPicPr>
        <xdr:cNvPr id="59" name="Bildobjekt 58">
          <a:extLst>
            <a:ext uri="{FF2B5EF4-FFF2-40B4-BE49-F238E27FC236}">
              <a16:creationId xmlns:a16="http://schemas.microsoft.com/office/drawing/2014/main" id="{2D98CB6C-7FEB-4A72-B310-0121868E36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64" t="41383" r="47405" b="10732"/>
        <a:stretch/>
      </xdr:blipFill>
      <xdr:spPr>
        <a:xfrm rot="5400000">
          <a:off x="109538" y="28589293"/>
          <a:ext cx="723900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35</xdr:row>
      <xdr:rowOff>9532</xdr:rowOff>
    </xdr:from>
    <xdr:to>
      <xdr:col>0</xdr:col>
      <xdr:colOff>923925</xdr:colOff>
      <xdr:row>35</xdr:row>
      <xdr:rowOff>733432</xdr:rowOff>
    </xdr:to>
    <xdr:pic>
      <xdr:nvPicPr>
        <xdr:cNvPr id="60" name="Bildobjekt 59">
          <a:extLst>
            <a:ext uri="{FF2B5EF4-FFF2-40B4-BE49-F238E27FC236}">
              <a16:creationId xmlns:a16="http://schemas.microsoft.com/office/drawing/2014/main" id="{E071E88F-2B35-46CC-B48E-A7A8E07445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64" t="41383" r="47405" b="10732"/>
        <a:stretch/>
      </xdr:blipFill>
      <xdr:spPr>
        <a:xfrm rot="5400000">
          <a:off x="109538" y="29408444"/>
          <a:ext cx="723900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904875</xdr:colOff>
      <xdr:row>36</xdr:row>
      <xdr:rowOff>723900</xdr:rowOff>
    </xdr:to>
    <xdr:pic>
      <xdr:nvPicPr>
        <xdr:cNvPr id="61" name="Bildobjekt 60">
          <a:extLst>
            <a:ext uri="{FF2B5EF4-FFF2-40B4-BE49-F238E27FC236}">
              <a16:creationId xmlns:a16="http://schemas.microsoft.com/office/drawing/2014/main" id="{1573D9CA-375C-4D00-A2AE-DED05BB2A4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64" t="41383" r="47405" b="10732"/>
        <a:stretch/>
      </xdr:blipFill>
      <xdr:spPr>
        <a:xfrm rot="5400000">
          <a:off x="90488" y="30218062"/>
          <a:ext cx="723900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37</xdr:row>
      <xdr:rowOff>28579</xdr:rowOff>
    </xdr:from>
    <xdr:to>
      <xdr:col>0</xdr:col>
      <xdr:colOff>923925</xdr:colOff>
      <xdr:row>37</xdr:row>
      <xdr:rowOff>742953</xdr:rowOff>
    </xdr:to>
    <xdr:pic>
      <xdr:nvPicPr>
        <xdr:cNvPr id="62" name="Bildobjekt 61">
          <a:extLst>
            <a:ext uri="{FF2B5EF4-FFF2-40B4-BE49-F238E27FC236}">
              <a16:creationId xmlns:a16="http://schemas.microsoft.com/office/drawing/2014/main" id="{57DDE23F-EB81-4275-BE87-C4D244DB83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" t="31573" r="61696" b="3535"/>
        <a:stretch/>
      </xdr:blipFill>
      <xdr:spPr>
        <a:xfrm rot="5400000">
          <a:off x="109538" y="31056266"/>
          <a:ext cx="714374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9529</xdr:rowOff>
    </xdr:from>
    <xdr:to>
      <xdr:col>0</xdr:col>
      <xdr:colOff>914400</xdr:colOff>
      <xdr:row>38</xdr:row>
      <xdr:rowOff>723903</xdr:rowOff>
    </xdr:to>
    <xdr:pic>
      <xdr:nvPicPr>
        <xdr:cNvPr id="63" name="Bildobjekt 62">
          <a:extLst>
            <a:ext uri="{FF2B5EF4-FFF2-40B4-BE49-F238E27FC236}">
              <a16:creationId xmlns:a16="http://schemas.microsoft.com/office/drawing/2014/main" id="{B3619AB6-9DDB-42ED-86B3-ADDCCF5A58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" t="31573" r="61696" b="3535"/>
        <a:stretch/>
      </xdr:blipFill>
      <xdr:spPr>
        <a:xfrm rot="5400000">
          <a:off x="100013" y="31856366"/>
          <a:ext cx="714374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914400</xdr:colOff>
      <xdr:row>39</xdr:row>
      <xdr:rowOff>714374</xdr:rowOff>
    </xdr:to>
    <xdr:pic>
      <xdr:nvPicPr>
        <xdr:cNvPr id="64" name="Bildobjekt 63">
          <a:extLst>
            <a:ext uri="{FF2B5EF4-FFF2-40B4-BE49-F238E27FC236}">
              <a16:creationId xmlns:a16="http://schemas.microsoft.com/office/drawing/2014/main" id="{BB979034-23AF-4B38-BC59-7AFF4C68BF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" t="31573" r="61696" b="3535"/>
        <a:stretch/>
      </xdr:blipFill>
      <xdr:spPr>
        <a:xfrm rot="5400000">
          <a:off x="100013" y="32665987"/>
          <a:ext cx="714374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32</xdr:row>
      <xdr:rowOff>38100</xdr:rowOff>
    </xdr:from>
    <xdr:to>
      <xdr:col>0</xdr:col>
      <xdr:colOff>914400</xdr:colOff>
      <xdr:row>32</xdr:row>
      <xdr:rowOff>790575</xdr:rowOff>
    </xdr:to>
    <xdr:pic>
      <xdr:nvPicPr>
        <xdr:cNvPr id="65" name="Bildobjekt 7">
          <a:extLst>
            <a:ext uri="{FF2B5EF4-FFF2-40B4-BE49-F238E27FC236}">
              <a16:creationId xmlns:a16="http://schemas.microsoft.com/office/drawing/2014/main" id="{CB520F61-9EA9-4627-86F9-18E0ACDF22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846" b="27523"/>
        <a:stretch/>
      </xdr:blipFill>
      <xdr:spPr bwMode="auto">
        <a:xfrm>
          <a:off x="9525" y="27070050"/>
          <a:ext cx="9048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33</xdr:row>
      <xdr:rowOff>28575</xdr:rowOff>
    </xdr:from>
    <xdr:to>
      <xdr:col>0</xdr:col>
      <xdr:colOff>904875</xdr:colOff>
      <xdr:row>33</xdr:row>
      <xdr:rowOff>781050</xdr:rowOff>
    </xdr:to>
    <xdr:pic>
      <xdr:nvPicPr>
        <xdr:cNvPr id="66" name="Bildobjekt 7">
          <a:extLst>
            <a:ext uri="{FF2B5EF4-FFF2-40B4-BE49-F238E27FC236}">
              <a16:creationId xmlns:a16="http://schemas.microsoft.com/office/drawing/2014/main" id="{50455A61-E6AC-4B8B-8A5E-A8EF0AB22C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846" b="27523"/>
        <a:stretch/>
      </xdr:blipFill>
      <xdr:spPr bwMode="auto">
        <a:xfrm>
          <a:off x="0" y="27879675"/>
          <a:ext cx="9048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63</xdr:row>
      <xdr:rowOff>19050</xdr:rowOff>
    </xdr:from>
    <xdr:to>
      <xdr:col>0</xdr:col>
      <xdr:colOff>914401</xdr:colOff>
      <xdr:row>63</xdr:row>
      <xdr:rowOff>749952</xdr:rowOff>
    </xdr:to>
    <xdr:pic>
      <xdr:nvPicPr>
        <xdr:cNvPr id="67" name="Bildobjekt 66">
          <a:extLst>
            <a:ext uri="{FF2B5EF4-FFF2-40B4-BE49-F238E27FC236}">
              <a16:creationId xmlns:a16="http://schemas.microsoft.com/office/drawing/2014/main" id="{D91E1B5B-5B09-46B2-A7BB-B92BED4F0F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931" t="28283" r="31831" b="24495"/>
        <a:stretch/>
      </xdr:blipFill>
      <xdr:spPr>
        <a:xfrm rot="5400000">
          <a:off x="134612" y="53214913"/>
          <a:ext cx="730902" cy="8286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935237</xdr:colOff>
      <xdr:row>72</xdr:row>
      <xdr:rowOff>762000</xdr:rowOff>
    </xdr:to>
    <xdr:pic>
      <xdr:nvPicPr>
        <xdr:cNvPr id="68" name="Bildobjekt 3">
          <a:extLst>
            <a:ext uri="{FF2B5EF4-FFF2-40B4-BE49-F238E27FC236}">
              <a16:creationId xmlns:a16="http://schemas.microsoft.com/office/drawing/2014/main" id="{2C4C5968-51EF-42AF-8C7B-56B1E24DB9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810"/>
        <a:stretch/>
      </xdr:blipFill>
      <xdr:spPr bwMode="auto">
        <a:xfrm>
          <a:off x="0" y="61436250"/>
          <a:ext cx="935237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28</xdr:row>
      <xdr:rowOff>9525</xdr:rowOff>
    </xdr:from>
    <xdr:to>
      <xdr:col>0</xdr:col>
      <xdr:colOff>904876</xdr:colOff>
      <xdr:row>28</xdr:row>
      <xdr:rowOff>771526</xdr:rowOff>
    </xdr:to>
    <xdr:pic>
      <xdr:nvPicPr>
        <xdr:cNvPr id="69" name="Bildobjekt 32">
          <a:extLst>
            <a:ext uri="{FF2B5EF4-FFF2-40B4-BE49-F238E27FC236}">
              <a16:creationId xmlns:a16="http://schemas.microsoft.com/office/drawing/2014/main" id="{690E3B5A-9D02-42C6-9F49-CA3A5B3D3D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3" t="1" r="9333" b="22042"/>
        <a:stretch/>
      </xdr:blipFill>
      <xdr:spPr bwMode="auto">
        <a:xfrm>
          <a:off x="19050" y="23764875"/>
          <a:ext cx="885826" cy="762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24</xdr:row>
      <xdr:rowOff>66676</xdr:rowOff>
    </xdr:from>
    <xdr:to>
      <xdr:col>0</xdr:col>
      <xdr:colOff>914401</xdr:colOff>
      <xdr:row>24</xdr:row>
      <xdr:rowOff>757143</xdr:rowOff>
    </xdr:to>
    <xdr:pic>
      <xdr:nvPicPr>
        <xdr:cNvPr id="70" name="Bildobjekt 69">
          <a:extLst>
            <a:ext uri="{FF2B5EF4-FFF2-40B4-BE49-F238E27FC236}">
              <a16:creationId xmlns:a16="http://schemas.microsoft.com/office/drawing/2014/main" id="{C344C84F-4781-4C8F-99AC-3ED9F6E889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09" t="17417" r="75224" b="53154"/>
        <a:stretch/>
      </xdr:blipFill>
      <xdr:spPr>
        <a:xfrm rot="5400000">
          <a:off x="111967" y="19614310"/>
          <a:ext cx="690467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76198</xdr:colOff>
      <xdr:row>43</xdr:row>
      <xdr:rowOff>19050</xdr:rowOff>
    </xdr:from>
    <xdr:to>
      <xdr:col>0</xdr:col>
      <xdr:colOff>895349</xdr:colOff>
      <xdr:row>43</xdr:row>
      <xdr:rowOff>793195</xdr:rowOff>
    </xdr:to>
    <xdr:pic>
      <xdr:nvPicPr>
        <xdr:cNvPr id="71" name="Bildobjekt 70">
          <a:extLst>
            <a:ext uri="{FF2B5EF4-FFF2-40B4-BE49-F238E27FC236}">
              <a16:creationId xmlns:a16="http://schemas.microsoft.com/office/drawing/2014/main" id="{A81D2E4E-0F0A-48AD-9DED-0EB02B5867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973" t="57240" r="40441" b="15158"/>
        <a:stretch/>
      </xdr:blipFill>
      <xdr:spPr>
        <a:xfrm rot="10800000">
          <a:off x="76198" y="36061650"/>
          <a:ext cx="819151" cy="77414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66673</xdr:colOff>
      <xdr:row>45</xdr:row>
      <xdr:rowOff>9525</xdr:rowOff>
    </xdr:from>
    <xdr:to>
      <xdr:col>0</xdr:col>
      <xdr:colOff>885824</xdr:colOff>
      <xdr:row>45</xdr:row>
      <xdr:rowOff>783670</xdr:rowOff>
    </xdr:to>
    <xdr:pic>
      <xdr:nvPicPr>
        <xdr:cNvPr id="72" name="Bildobjekt 71">
          <a:extLst>
            <a:ext uri="{FF2B5EF4-FFF2-40B4-BE49-F238E27FC236}">
              <a16:creationId xmlns:a16="http://schemas.microsoft.com/office/drawing/2014/main" id="{F294B75E-3A98-4289-A23F-5130AF70B0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973" t="57240" r="40441" b="15158"/>
        <a:stretch/>
      </xdr:blipFill>
      <xdr:spPr>
        <a:xfrm rot="10800000">
          <a:off x="66673" y="37690425"/>
          <a:ext cx="819151" cy="77414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48</xdr:row>
      <xdr:rowOff>47624</xdr:rowOff>
    </xdr:from>
    <xdr:to>
      <xdr:col>0</xdr:col>
      <xdr:colOff>942975</xdr:colOff>
      <xdr:row>48</xdr:row>
      <xdr:rowOff>766762</xdr:rowOff>
    </xdr:to>
    <xdr:pic>
      <xdr:nvPicPr>
        <xdr:cNvPr id="73" name="Bildobjekt 72">
          <a:extLst>
            <a:ext uri="{FF2B5EF4-FFF2-40B4-BE49-F238E27FC236}">
              <a16:creationId xmlns:a16="http://schemas.microsoft.com/office/drawing/2014/main" id="{A3DD501E-9842-497A-B9C1-670C732CE3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5948" r="64951" b="39379"/>
        <a:stretch/>
      </xdr:blipFill>
      <xdr:spPr>
        <a:xfrm rot="10800000">
          <a:off x="38100" y="40185974"/>
          <a:ext cx="904875" cy="7191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1AD06-A547-4D51-84A9-F864364F6411}">
  <sheetPr filterMode="1">
    <pageSetUpPr fitToPage="1"/>
  </sheetPr>
  <dimension ref="A1:AB4146"/>
  <sheetViews>
    <sheetView tabSelected="1" zoomScaleNormal="100" zoomScaleSheetLayoutView="147" workbookViewId="0">
      <pane ySplit="10" topLeftCell="A61" activePane="bottomLeft" state="frozen"/>
      <selection pane="bottomLeft" activeCell="E43" sqref="E43"/>
    </sheetView>
  </sheetViews>
  <sheetFormatPr defaultColWidth="8.7109375" defaultRowHeight="9" x14ac:dyDescent="0.15"/>
  <cols>
    <col min="1" max="1" width="7.85546875" style="501" customWidth="1"/>
    <col min="2" max="2" width="37.28515625" style="10" customWidth="1"/>
    <col min="3" max="3" width="8.7109375" style="9" customWidth="1"/>
    <col min="4" max="4" width="20.5703125" style="10" customWidth="1"/>
    <col min="5" max="5" width="13.42578125" style="969" customWidth="1"/>
    <col min="6" max="6" width="19.42578125" style="10" customWidth="1"/>
    <col min="7" max="7" width="10" style="10" customWidth="1"/>
    <col min="8" max="8" width="11.85546875" style="825" customWidth="1"/>
    <col min="9" max="9" width="9.7109375" style="11" customWidth="1"/>
    <col min="10" max="10" width="17.42578125" style="47" customWidth="1"/>
    <col min="11" max="11" width="7.7109375" style="276" customWidth="1"/>
    <col min="12" max="12" width="7.7109375" style="12" customWidth="1"/>
    <col min="13" max="13" width="7.7109375" style="10" customWidth="1"/>
    <col min="14" max="14" width="0.42578125" style="10" customWidth="1"/>
    <col min="15" max="17" width="7.7109375" style="10" customWidth="1"/>
    <col min="18" max="18" width="0.42578125" style="10" customWidth="1"/>
    <col min="19" max="19" width="8.7109375" style="13"/>
    <col min="20" max="16384" width="8.7109375" style="10"/>
  </cols>
  <sheetData>
    <row r="1" spans="1:28" ht="15" customHeight="1" x14ac:dyDescent="0.15">
      <c r="A1" s="482"/>
      <c r="B1" s="44"/>
      <c r="C1" s="16"/>
      <c r="D1" s="44"/>
      <c r="E1" s="927"/>
      <c r="F1" s="44"/>
      <c r="G1" s="44"/>
      <c r="H1" s="804"/>
      <c r="I1" s="43"/>
      <c r="J1" s="43"/>
      <c r="K1" s="271"/>
      <c r="L1" s="45"/>
    </row>
    <row r="2" spans="1:28" x14ac:dyDescent="0.15">
      <c r="A2" s="482"/>
      <c r="B2" s="44"/>
      <c r="C2" s="16"/>
      <c r="D2" s="48"/>
      <c r="E2" s="927"/>
      <c r="F2" s="44"/>
      <c r="G2" s="44"/>
      <c r="H2" s="804"/>
      <c r="I2" s="43"/>
      <c r="J2" s="43"/>
      <c r="K2" s="271"/>
      <c r="L2" s="45"/>
    </row>
    <row r="3" spans="1:28" x14ac:dyDescent="0.15">
      <c r="A3" s="482"/>
      <c r="B3" s="44"/>
      <c r="C3" s="16"/>
      <c r="D3" s="44"/>
      <c r="E3" s="927"/>
      <c r="F3" s="49"/>
      <c r="G3" s="44"/>
      <c r="H3" s="804"/>
      <c r="I3" s="43"/>
      <c r="J3" s="46"/>
      <c r="K3" s="271"/>
      <c r="L3" s="45"/>
    </row>
    <row r="4" spans="1:28" ht="14.25" customHeight="1" x14ac:dyDescent="0.15">
      <c r="A4" s="482"/>
      <c r="B4" s="44"/>
      <c r="C4" s="16"/>
      <c r="D4" s="44"/>
      <c r="E4" s="927"/>
      <c r="F4" s="44"/>
      <c r="G4" s="44"/>
      <c r="H4" s="804"/>
      <c r="I4" s="43"/>
      <c r="J4" s="43"/>
      <c r="K4" s="271"/>
      <c r="L4" s="45"/>
      <c r="AA4" s="14">
        <v>0.95</v>
      </c>
      <c r="AB4" s="14">
        <v>0.9</v>
      </c>
    </row>
    <row r="5" spans="1:28" ht="21" customHeight="1" x14ac:dyDescent="0.25">
      <c r="A5" s="482"/>
      <c r="B5" s="632" t="s">
        <v>858</v>
      </c>
      <c r="C5" s="388"/>
      <c r="D5" s="388"/>
      <c r="E5" s="960"/>
      <c r="F5" s="388"/>
      <c r="G5" s="388"/>
      <c r="H5" s="804"/>
      <c r="I5" s="43"/>
      <c r="J5" s="15"/>
      <c r="K5" s="271"/>
      <c r="L5" s="45"/>
    </row>
    <row r="6" spans="1:28" x14ac:dyDescent="0.15">
      <c r="A6" s="482"/>
      <c r="B6" s="44"/>
      <c r="C6" s="16"/>
      <c r="D6" s="44"/>
      <c r="E6" s="927"/>
      <c r="F6" s="44"/>
      <c r="G6" s="389"/>
      <c r="H6" s="805"/>
      <c r="I6" s="207"/>
      <c r="J6" s="16"/>
      <c r="K6" s="271"/>
      <c r="L6" s="45"/>
    </row>
    <row r="7" spans="1:28" ht="15" customHeight="1" x14ac:dyDescent="0.15">
      <c r="A7" s="482"/>
      <c r="B7" s="44"/>
      <c r="C7" s="50"/>
      <c r="D7" s="44"/>
      <c r="E7" s="927"/>
      <c r="F7" s="44"/>
      <c r="G7" s="44"/>
      <c r="H7" s="806"/>
      <c r="I7" s="50"/>
      <c r="J7" s="16"/>
      <c r="K7" s="271"/>
      <c r="L7" s="45"/>
    </row>
    <row r="8" spans="1:28" ht="15" customHeight="1" x14ac:dyDescent="0.25">
      <c r="A8" s="483" t="s">
        <v>602</v>
      </c>
      <c r="B8" s="390"/>
      <c r="C8" s="390"/>
      <c r="D8" s="390"/>
      <c r="E8" s="961"/>
      <c r="F8" s="390"/>
      <c r="G8" s="390"/>
      <c r="H8" s="483"/>
      <c r="I8" s="208"/>
      <c r="J8" s="17"/>
      <c r="K8" s="271"/>
      <c r="L8" s="45"/>
    </row>
    <row r="9" spans="1:28" ht="15" customHeight="1" x14ac:dyDescent="0.2">
      <c r="A9" s="482"/>
      <c r="B9" s="484"/>
      <c r="C9" s="50"/>
      <c r="D9" s="44"/>
      <c r="E9" s="927"/>
      <c r="F9" s="44"/>
      <c r="G9" s="44"/>
      <c r="H9" s="806"/>
      <c r="I9" s="50"/>
      <c r="J9" s="43"/>
      <c r="K9" s="271"/>
      <c r="L9" s="45"/>
    </row>
    <row r="10" spans="1:28" s="14" customFormat="1" ht="15" customHeight="1" x14ac:dyDescent="0.2">
      <c r="A10" s="554"/>
      <c r="B10" s="387"/>
      <c r="C10" s="387"/>
      <c r="D10" s="387"/>
      <c r="E10" s="962" t="s">
        <v>639</v>
      </c>
      <c r="F10" s="401" t="s">
        <v>640</v>
      </c>
      <c r="G10" s="387" t="s">
        <v>588</v>
      </c>
      <c r="H10" s="807" t="s">
        <v>425</v>
      </c>
      <c r="I10" s="122" t="s">
        <v>424</v>
      </c>
      <c r="J10" s="209" t="s">
        <v>597</v>
      </c>
      <c r="K10" s="272" t="s">
        <v>591</v>
      </c>
      <c r="L10" s="210"/>
      <c r="M10" s="18"/>
      <c r="N10" s="18"/>
      <c r="O10" s="18"/>
      <c r="R10" s="19"/>
    </row>
    <row r="11" spans="1:28" s="14" customFormat="1" ht="15" customHeight="1" x14ac:dyDescent="0.25">
      <c r="A11" s="485">
        <v>2600</v>
      </c>
      <c r="B11" s="95" t="s">
        <v>682</v>
      </c>
      <c r="C11" s="60"/>
      <c r="D11" s="61" t="s">
        <v>458</v>
      </c>
      <c r="E11" s="841" t="s">
        <v>636</v>
      </c>
      <c r="F11" s="383" t="s">
        <v>641</v>
      </c>
      <c r="G11" s="211">
        <v>10</v>
      </c>
      <c r="H11" s="575">
        <v>16.899999999999999</v>
      </c>
      <c r="I11" s="212">
        <f>G11*H11</f>
        <v>169</v>
      </c>
      <c r="J11" s="245"/>
      <c r="K11" s="273">
        <f>I11*J11</f>
        <v>0</v>
      </c>
      <c r="L11" s="213"/>
      <c r="M11" s="29"/>
      <c r="N11" s="29"/>
      <c r="O11" s="32"/>
      <c r="P11" s="34"/>
      <c r="R11" s="19"/>
    </row>
    <row r="12" spans="1:28" s="14" customFormat="1" ht="15" customHeight="1" x14ac:dyDescent="0.25">
      <c r="A12" s="486">
        <v>2601</v>
      </c>
      <c r="B12" s="66" t="s">
        <v>535</v>
      </c>
      <c r="C12" s="65"/>
      <c r="D12" s="66" t="s">
        <v>459</v>
      </c>
      <c r="E12" s="916"/>
      <c r="F12" s="385" t="s">
        <v>649</v>
      </c>
      <c r="G12" s="410">
        <v>10</v>
      </c>
      <c r="H12" s="540">
        <v>14</v>
      </c>
      <c r="I12" s="212">
        <f t="shared" ref="I12:I95" si="0">G12*H12</f>
        <v>140</v>
      </c>
      <c r="J12" s="246"/>
      <c r="K12" s="273">
        <f t="shared" ref="K12:K95" si="1">I12*J12</f>
        <v>0</v>
      </c>
      <c r="L12" s="213"/>
      <c r="M12" s="29"/>
      <c r="N12" s="29"/>
      <c r="O12" s="32"/>
      <c r="P12" s="34"/>
      <c r="R12" s="19"/>
    </row>
    <row r="13" spans="1:28" s="14" customFormat="1" ht="15" customHeight="1" x14ac:dyDescent="0.25">
      <c r="A13" s="486">
        <v>2602</v>
      </c>
      <c r="B13" s="66" t="s">
        <v>535</v>
      </c>
      <c r="C13" s="65"/>
      <c r="D13" s="66" t="s">
        <v>460</v>
      </c>
      <c r="E13" s="916"/>
      <c r="F13" s="383" t="s">
        <v>641</v>
      </c>
      <c r="G13" s="410">
        <v>10</v>
      </c>
      <c r="H13" s="540">
        <v>15.9</v>
      </c>
      <c r="I13" s="212">
        <f t="shared" si="0"/>
        <v>159</v>
      </c>
      <c r="J13" s="246"/>
      <c r="K13" s="273">
        <f t="shared" si="1"/>
        <v>0</v>
      </c>
      <c r="L13" s="213"/>
      <c r="M13" s="29"/>
      <c r="N13" s="29"/>
      <c r="O13" s="32"/>
      <c r="P13" s="34"/>
      <c r="R13" s="19"/>
    </row>
    <row r="14" spans="1:28" s="554" customFormat="1" ht="15" customHeight="1" x14ac:dyDescent="0.25">
      <c r="A14" s="486">
        <v>2603</v>
      </c>
      <c r="B14" s="538" t="s">
        <v>681</v>
      </c>
      <c r="C14" s="537"/>
      <c r="D14" s="538" t="s">
        <v>459</v>
      </c>
      <c r="E14" s="928"/>
      <c r="F14" s="638" t="s">
        <v>649</v>
      </c>
      <c r="G14" s="650">
        <v>10</v>
      </c>
      <c r="H14" s="540">
        <v>14</v>
      </c>
      <c r="I14" s="422">
        <f t="shared" si="0"/>
        <v>140</v>
      </c>
      <c r="J14" s="639"/>
      <c r="K14" s="542">
        <f>I14*J14*0.8</f>
        <v>0</v>
      </c>
      <c r="L14" s="640"/>
      <c r="M14" s="641"/>
      <c r="N14" s="641"/>
      <c r="O14" s="642"/>
      <c r="P14" s="643"/>
      <c r="R14" s="566"/>
    </row>
    <row r="15" spans="1:28" s="554" customFormat="1" ht="15" customHeight="1" x14ac:dyDescent="0.25">
      <c r="A15" s="486">
        <v>2604</v>
      </c>
      <c r="B15" s="538" t="s">
        <v>681</v>
      </c>
      <c r="C15" s="537"/>
      <c r="D15" s="538" t="s">
        <v>460</v>
      </c>
      <c r="E15" s="928"/>
      <c r="F15" s="562" t="s">
        <v>641</v>
      </c>
      <c r="G15" s="650">
        <v>10</v>
      </c>
      <c r="H15" s="540">
        <v>15.9</v>
      </c>
      <c r="I15" s="422">
        <f t="shared" si="0"/>
        <v>159</v>
      </c>
      <c r="J15" s="639"/>
      <c r="K15" s="542">
        <f>I15*J15*0.8</f>
        <v>0</v>
      </c>
      <c r="L15" s="640"/>
      <c r="M15" s="641"/>
      <c r="N15" s="641"/>
      <c r="O15" s="642"/>
      <c r="P15" s="643"/>
      <c r="R15" s="566"/>
    </row>
    <row r="16" spans="1:28" s="14" customFormat="1" ht="15" hidden="1" customHeight="1" x14ac:dyDescent="0.25">
      <c r="A16" s="486">
        <v>2605</v>
      </c>
      <c r="B16" s="66" t="s">
        <v>536</v>
      </c>
      <c r="C16" s="65"/>
      <c r="D16" s="66" t="s">
        <v>459</v>
      </c>
      <c r="E16" s="929" t="s">
        <v>637</v>
      </c>
      <c r="F16" s="436" t="s">
        <v>649</v>
      </c>
      <c r="G16" s="410">
        <v>10</v>
      </c>
      <c r="H16" s="540">
        <v>15</v>
      </c>
      <c r="I16" s="212">
        <f t="shared" si="0"/>
        <v>150</v>
      </c>
      <c r="J16" s="246"/>
      <c r="K16" s="273">
        <f t="shared" si="1"/>
        <v>0</v>
      </c>
      <c r="L16" s="213"/>
      <c r="M16" s="29"/>
      <c r="N16" s="29"/>
      <c r="O16" s="32"/>
      <c r="P16" s="34"/>
      <c r="R16" s="19"/>
    </row>
    <row r="17" spans="1:18" s="14" customFormat="1" ht="15" customHeight="1" x14ac:dyDescent="0.25">
      <c r="A17" s="487">
        <v>2606</v>
      </c>
      <c r="B17" s="70" t="s">
        <v>536</v>
      </c>
      <c r="C17" s="71"/>
      <c r="D17" s="70" t="s">
        <v>460</v>
      </c>
      <c r="E17" s="917"/>
      <c r="F17" s="442" t="s">
        <v>641</v>
      </c>
      <c r="G17" s="220">
        <v>10</v>
      </c>
      <c r="H17" s="583">
        <v>15.9</v>
      </c>
      <c r="I17" s="212">
        <f t="shared" si="0"/>
        <v>159</v>
      </c>
      <c r="J17" s="247"/>
      <c r="K17" s="273">
        <f t="shared" si="1"/>
        <v>0</v>
      </c>
      <c r="L17" s="213"/>
      <c r="M17" s="29"/>
      <c r="N17" s="29"/>
      <c r="O17" s="32"/>
      <c r="P17" s="34"/>
      <c r="R17" s="19"/>
    </row>
    <row r="18" spans="1:18" s="14" customFormat="1" ht="15" customHeight="1" x14ac:dyDescent="0.25">
      <c r="A18" s="488">
        <v>2607</v>
      </c>
      <c r="B18" s="59" t="s">
        <v>537</v>
      </c>
      <c r="C18" s="75"/>
      <c r="D18" s="59" t="s">
        <v>461</v>
      </c>
      <c r="E18" s="918"/>
      <c r="F18" s="417" t="s">
        <v>643</v>
      </c>
      <c r="G18" s="211">
        <v>10</v>
      </c>
      <c r="H18" s="563">
        <v>38</v>
      </c>
      <c r="I18" s="212">
        <f t="shared" si="0"/>
        <v>380</v>
      </c>
      <c r="J18" s="245"/>
      <c r="K18" s="273">
        <f t="shared" si="1"/>
        <v>0</v>
      </c>
      <c r="L18" s="213"/>
      <c r="M18" s="29"/>
      <c r="N18" s="29"/>
      <c r="O18" s="32"/>
      <c r="P18" s="34"/>
      <c r="R18" s="19"/>
    </row>
    <row r="19" spans="1:18" s="14" customFormat="1" ht="15" hidden="1" customHeight="1" x14ac:dyDescent="0.25">
      <c r="A19" s="487">
        <v>2608</v>
      </c>
      <c r="B19" s="70" t="s">
        <v>538</v>
      </c>
      <c r="C19" s="71"/>
      <c r="D19" s="70" t="s">
        <v>461</v>
      </c>
      <c r="E19" s="930" t="s">
        <v>637</v>
      </c>
      <c r="F19" s="418" t="s">
        <v>643</v>
      </c>
      <c r="G19" s="220">
        <v>10</v>
      </c>
      <c r="H19" s="583">
        <v>38</v>
      </c>
      <c r="I19" s="212">
        <f t="shared" si="0"/>
        <v>380</v>
      </c>
      <c r="J19" s="247"/>
      <c r="K19" s="273">
        <f t="shared" si="1"/>
        <v>0</v>
      </c>
      <c r="L19" s="213"/>
      <c r="M19" s="29"/>
      <c r="N19" s="29"/>
      <c r="O19" s="32"/>
      <c r="P19" s="34"/>
      <c r="R19" s="19"/>
    </row>
    <row r="20" spans="1:18" s="14" customFormat="1" ht="15" customHeight="1" x14ac:dyDescent="0.25">
      <c r="A20" s="486">
        <v>2610</v>
      </c>
      <c r="B20" s="66" t="s">
        <v>539</v>
      </c>
      <c r="C20" s="65"/>
      <c r="D20" s="66" t="s">
        <v>462</v>
      </c>
      <c r="E20" s="916"/>
      <c r="F20" s="385" t="s">
        <v>649</v>
      </c>
      <c r="G20" s="410">
        <v>10</v>
      </c>
      <c r="H20" s="540">
        <v>10</v>
      </c>
      <c r="I20" s="212">
        <f t="shared" si="0"/>
        <v>100</v>
      </c>
      <c r="J20" s="246"/>
      <c r="K20" s="273">
        <f t="shared" si="1"/>
        <v>0</v>
      </c>
      <c r="L20" s="213"/>
      <c r="M20" s="29"/>
      <c r="N20" s="29"/>
      <c r="O20" s="32"/>
      <c r="P20" s="34"/>
      <c r="R20" s="19"/>
    </row>
    <row r="21" spans="1:18" s="14" customFormat="1" ht="15" hidden="1" customHeight="1" x14ac:dyDescent="0.25">
      <c r="A21" s="486">
        <v>2611</v>
      </c>
      <c r="B21" s="66" t="s">
        <v>540</v>
      </c>
      <c r="C21" s="65"/>
      <c r="D21" s="66" t="s">
        <v>486</v>
      </c>
      <c r="E21" s="930" t="s">
        <v>637</v>
      </c>
      <c r="F21" s="383" t="s">
        <v>641</v>
      </c>
      <c r="G21" s="410">
        <v>10</v>
      </c>
      <c r="H21" s="540">
        <v>11.9</v>
      </c>
      <c r="I21" s="212">
        <f t="shared" si="0"/>
        <v>119</v>
      </c>
      <c r="J21" s="246"/>
      <c r="K21" s="273">
        <f t="shared" si="1"/>
        <v>0</v>
      </c>
      <c r="L21" s="213"/>
      <c r="M21" s="29"/>
      <c r="N21" s="29"/>
      <c r="O21" s="32"/>
      <c r="P21" s="34"/>
      <c r="R21" s="19"/>
    </row>
    <row r="22" spans="1:18" s="14" customFormat="1" ht="15" hidden="1" customHeight="1" x14ac:dyDescent="0.25">
      <c r="A22" s="486">
        <v>2612</v>
      </c>
      <c r="B22" s="66" t="s">
        <v>539</v>
      </c>
      <c r="C22" s="65"/>
      <c r="D22" s="66" t="s">
        <v>486</v>
      </c>
      <c r="E22" s="930" t="s">
        <v>637</v>
      </c>
      <c r="F22" s="383" t="s">
        <v>641</v>
      </c>
      <c r="G22" s="410">
        <v>10</v>
      </c>
      <c r="H22" s="540">
        <v>11.9</v>
      </c>
      <c r="I22" s="212">
        <f t="shared" si="0"/>
        <v>119</v>
      </c>
      <c r="J22" s="246"/>
      <c r="K22" s="273">
        <f t="shared" si="1"/>
        <v>0</v>
      </c>
      <c r="L22" s="213"/>
      <c r="M22" s="29"/>
      <c r="N22" s="29"/>
      <c r="O22" s="32"/>
      <c r="P22" s="34"/>
      <c r="R22" s="19"/>
    </row>
    <row r="23" spans="1:18" s="14" customFormat="1" ht="15" customHeight="1" x14ac:dyDescent="0.25">
      <c r="A23" s="489">
        <v>2613</v>
      </c>
      <c r="B23" s="84" t="s">
        <v>542</v>
      </c>
      <c r="C23" s="71"/>
      <c r="D23" s="70" t="s">
        <v>463</v>
      </c>
      <c r="E23" s="71"/>
      <c r="F23" s="435" t="s">
        <v>641</v>
      </c>
      <c r="G23" s="441">
        <v>10</v>
      </c>
      <c r="H23" s="570">
        <v>16.899999999999999</v>
      </c>
      <c r="I23" s="407">
        <f t="shared" si="0"/>
        <v>169</v>
      </c>
      <c r="J23" s="247"/>
      <c r="K23" s="449">
        <f t="shared" si="1"/>
        <v>0</v>
      </c>
      <c r="L23" s="213"/>
      <c r="M23" s="29"/>
      <c r="N23" s="29"/>
      <c r="O23" s="32"/>
      <c r="P23" s="34"/>
      <c r="R23" s="19"/>
    </row>
    <row r="24" spans="1:18" s="14" customFormat="1" ht="15" hidden="1" customHeight="1" x14ac:dyDescent="0.25">
      <c r="A24" s="904">
        <v>2640</v>
      </c>
      <c r="B24" s="905" t="s">
        <v>888</v>
      </c>
      <c r="C24" s="75" t="s">
        <v>124</v>
      </c>
      <c r="D24" s="59" t="s">
        <v>910</v>
      </c>
      <c r="E24" s="930" t="s">
        <v>637</v>
      </c>
      <c r="F24" s="402" t="s">
        <v>641</v>
      </c>
      <c r="G24" s="906">
        <v>10</v>
      </c>
      <c r="H24" s="907">
        <v>42</v>
      </c>
      <c r="I24" s="908">
        <f t="shared" si="0"/>
        <v>420</v>
      </c>
      <c r="J24" s="403"/>
      <c r="K24" s="924">
        <f>I24*J24</f>
        <v>0</v>
      </c>
      <c r="L24" s="214"/>
      <c r="M24" s="18"/>
      <c r="N24" s="18"/>
      <c r="O24" s="18"/>
      <c r="R24" s="19"/>
    </row>
    <row r="25" spans="1:18" s="14" customFormat="1" ht="15" hidden="1" customHeight="1" x14ac:dyDescent="0.25">
      <c r="A25" s="909">
        <v>2641</v>
      </c>
      <c r="B25" s="59" t="s">
        <v>888</v>
      </c>
      <c r="C25" s="65" t="s">
        <v>125</v>
      </c>
      <c r="D25" s="66" t="s">
        <v>911</v>
      </c>
      <c r="E25" s="930" t="s">
        <v>637</v>
      </c>
      <c r="F25" s="402" t="s">
        <v>642</v>
      </c>
      <c r="G25" s="211">
        <v>10</v>
      </c>
      <c r="H25" s="540">
        <v>57</v>
      </c>
      <c r="I25" s="212">
        <f t="shared" si="0"/>
        <v>570</v>
      </c>
      <c r="J25" s="250"/>
      <c r="K25" s="910">
        <f t="shared" si="1"/>
        <v>0</v>
      </c>
      <c r="L25" s="214"/>
      <c r="M25" s="18"/>
      <c r="N25" s="18"/>
      <c r="O25" s="18"/>
      <c r="R25" s="19"/>
    </row>
    <row r="26" spans="1:18" s="14" customFormat="1" ht="15" hidden="1" customHeight="1" thickBot="1" x14ac:dyDescent="0.3">
      <c r="A26" s="920">
        <v>2642</v>
      </c>
      <c r="B26" s="94" t="s">
        <v>888</v>
      </c>
      <c r="C26" s="911" t="s">
        <v>126</v>
      </c>
      <c r="D26" s="912" t="s">
        <v>912</v>
      </c>
      <c r="E26" s="931" t="s">
        <v>637</v>
      </c>
      <c r="F26" s="913" t="s">
        <v>643</v>
      </c>
      <c r="G26" s="922">
        <v>10</v>
      </c>
      <c r="H26" s="808">
        <v>70</v>
      </c>
      <c r="I26" s="923">
        <f t="shared" si="0"/>
        <v>700</v>
      </c>
      <c r="J26" s="914"/>
      <c r="K26" s="915">
        <f t="shared" si="1"/>
        <v>0</v>
      </c>
      <c r="L26" s="214"/>
      <c r="M26" s="18"/>
      <c r="N26" s="18"/>
      <c r="O26" s="18"/>
      <c r="R26" s="19"/>
    </row>
    <row r="27" spans="1:18" s="14" customFormat="1" ht="15" customHeight="1" x14ac:dyDescent="0.25">
      <c r="A27" s="921">
        <v>2644</v>
      </c>
      <c r="B27" s="61" t="s">
        <v>913</v>
      </c>
      <c r="C27" s="75" t="s">
        <v>124</v>
      </c>
      <c r="D27" s="59" t="s">
        <v>910</v>
      </c>
      <c r="E27" s="932" t="s">
        <v>914</v>
      </c>
      <c r="F27" s="402" t="s">
        <v>641</v>
      </c>
      <c r="G27" s="412">
        <v>10</v>
      </c>
      <c r="H27" s="721">
        <v>42</v>
      </c>
      <c r="I27" s="240">
        <f t="shared" si="0"/>
        <v>420</v>
      </c>
      <c r="J27" s="403"/>
      <c r="K27" s="903"/>
      <c r="L27" s="214"/>
      <c r="M27" s="18"/>
      <c r="N27" s="18"/>
      <c r="O27" s="18"/>
      <c r="R27" s="19"/>
    </row>
    <row r="28" spans="1:18" s="14" customFormat="1" ht="15" customHeight="1" x14ac:dyDescent="0.25">
      <c r="A28" s="499">
        <v>2645</v>
      </c>
      <c r="B28" s="59" t="s">
        <v>913</v>
      </c>
      <c r="C28" s="65" t="s">
        <v>125</v>
      </c>
      <c r="D28" s="66" t="s">
        <v>911</v>
      </c>
      <c r="E28" s="932" t="s">
        <v>914</v>
      </c>
      <c r="F28" s="402" t="s">
        <v>642</v>
      </c>
      <c r="G28" s="211">
        <v>10</v>
      </c>
      <c r="H28" s="540">
        <v>57</v>
      </c>
      <c r="I28" s="407">
        <f t="shared" si="0"/>
        <v>570</v>
      </c>
      <c r="J28" s="250"/>
      <c r="K28" s="902"/>
      <c r="L28" s="214"/>
      <c r="M28" s="18"/>
      <c r="N28" s="18"/>
      <c r="O28" s="18"/>
      <c r="R28" s="19"/>
    </row>
    <row r="29" spans="1:18" s="14" customFormat="1" ht="15" customHeight="1" x14ac:dyDescent="0.25">
      <c r="A29" s="499">
        <v>2646</v>
      </c>
      <c r="B29" s="94" t="s">
        <v>913</v>
      </c>
      <c r="C29" s="173" t="s">
        <v>126</v>
      </c>
      <c r="D29" s="84" t="s">
        <v>912</v>
      </c>
      <c r="E29" s="933" t="s">
        <v>914</v>
      </c>
      <c r="F29" s="405" t="s">
        <v>643</v>
      </c>
      <c r="G29" s="406">
        <v>10</v>
      </c>
      <c r="H29" s="808">
        <v>70</v>
      </c>
      <c r="I29" s="407">
        <f t="shared" si="0"/>
        <v>700</v>
      </c>
      <c r="J29" s="250"/>
      <c r="K29" s="902"/>
      <c r="L29" s="214"/>
      <c r="M29" s="18"/>
      <c r="N29" s="18"/>
      <c r="O29" s="18"/>
      <c r="R29" s="19"/>
    </row>
    <row r="30" spans="1:18" s="14" customFormat="1" ht="15" hidden="1" customHeight="1" x14ac:dyDescent="0.25">
      <c r="A30" s="485">
        <v>2681</v>
      </c>
      <c r="B30" s="95" t="s">
        <v>905</v>
      </c>
      <c r="C30" s="60" t="s">
        <v>124</v>
      </c>
      <c r="D30" s="61" t="s">
        <v>48</v>
      </c>
      <c r="E30" s="930" t="s">
        <v>637</v>
      </c>
      <c r="F30" s="414" t="s">
        <v>641</v>
      </c>
      <c r="G30" s="211">
        <v>10</v>
      </c>
      <c r="H30" s="575">
        <v>40</v>
      </c>
      <c r="I30" s="212">
        <f t="shared" si="0"/>
        <v>400</v>
      </c>
      <c r="J30" s="249"/>
      <c r="K30" s="273">
        <f t="shared" si="1"/>
        <v>0</v>
      </c>
      <c r="L30" s="214"/>
      <c r="M30" s="18"/>
      <c r="N30" s="18"/>
      <c r="O30" s="18"/>
      <c r="R30" s="19"/>
    </row>
    <row r="31" spans="1:18" s="14" customFormat="1" ht="15" hidden="1" customHeight="1" x14ac:dyDescent="0.25">
      <c r="A31" s="486">
        <v>2682</v>
      </c>
      <c r="B31" s="66" t="s">
        <v>905</v>
      </c>
      <c r="C31" s="65" t="s">
        <v>125</v>
      </c>
      <c r="D31" s="66" t="s">
        <v>49</v>
      </c>
      <c r="E31" s="930" t="s">
        <v>637</v>
      </c>
      <c r="F31" s="402" t="s">
        <v>642</v>
      </c>
      <c r="G31" s="410">
        <v>10</v>
      </c>
      <c r="H31" s="540">
        <v>53</v>
      </c>
      <c r="I31" s="212">
        <f t="shared" si="0"/>
        <v>530</v>
      </c>
      <c r="J31" s="250"/>
      <c r="K31" s="273">
        <f t="shared" si="1"/>
        <v>0</v>
      </c>
      <c r="L31" s="214"/>
      <c r="M31" s="18"/>
      <c r="N31" s="18"/>
      <c r="O31" s="18"/>
      <c r="R31" s="19"/>
    </row>
    <row r="32" spans="1:18" s="14" customFormat="1" ht="15" hidden="1" customHeight="1" x14ac:dyDescent="0.25">
      <c r="A32" s="487">
        <v>2683</v>
      </c>
      <c r="B32" s="70" t="s">
        <v>905</v>
      </c>
      <c r="C32" s="71" t="s">
        <v>126</v>
      </c>
      <c r="D32" s="70" t="s">
        <v>50</v>
      </c>
      <c r="E32" s="934" t="s">
        <v>637</v>
      </c>
      <c r="F32" s="415" t="s">
        <v>643</v>
      </c>
      <c r="G32" s="433">
        <v>10</v>
      </c>
      <c r="H32" s="583">
        <v>67</v>
      </c>
      <c r="I32" s="240">
        <f t="shared" si="0"/>
        <v>670</v>
      </c>
      <c r="J32" s="251"/>
      <c r="K32" s="416">
        <f t="shared" si="1"/>
        <v>0</v>
      </c>
      <c r="L32" s="214"/>
      <c r="M32" s="18"/>
      <c r="N32" s="18"/>
      <c r="O32" s="18"/>
      <c r="R32" s="19"/>
    </row>
    <row r="33" spans="1:18" s="14" customFormat="1" ht="15" customHeight="1" x14ac:dyDescent="0.25">
      <c r="A33" s="485">
        <v>2686</v>
      </c>
      <c r="B33" s="61" t="s">
        <v>638</v>
      </c>
      <c r="C33" s="60" t="s">
        <v>124</v>
      </c>
      <c r="D33" s="61" t="s">
        <v>48</v>
      </c>
      <c r="E33" s="935"/>
      <c r="F33" s="417" t="s">
        <v>641</v>
      </c>
      <c r="G33" s="412">
        <v>10</v>
      </c>
      <c r="H33" s="809">
        <v>41</v>
      </c>
      <c r="I33" s="212">
        <f t="shared" si="0"/>
        <v>410</v>
      </c>
      <c r="J33" s="249"/>
      <c r="K33" s="416">
        <f t="shared" si="1"/>
        <v>0</v>
      </c>
      <c r="L33" s="214"/>
      <c r="M33" s="18"/>
      <c r="N33" s="18"/>
      <c r="O33" s="18"/>
      <c r="R33" s="19"/>
    </row>
    <row r="34" spans="1:18" s="14" customFormat="1" ht="15" hidden="1" customHeight="1" x14ac:dyDescent="0.25">
      <c r="A34" s="488">
        <v>2687</v>
      </c>
      <c r="B34" s="94" t="s">
        <v>638</v>
      </c>
      <c r="C34" s="75" t="s">
        <v>125</v>
      </c>
      <c r="D34" s="66" t="s">
        <v>49</v>
      </c>
      <c r="E34" s="1026" t="s">
        <v>924</v>
      </c>
      <c r="F34" s="404" t="s">
        <v>642</v>
      </c>
      <c r="G34" s="412">
        <v>10</v>
      </c>
      <c r="H34" s="810">
        <v>56</v>
      </c>
      <c r="I34" s="212">
        <f t="shared" si="0"/>
        <v>560</v>
      </c>
      <c r="J34" s="403"/>
      <c r="K34" s="416">
        <f t="shared" si="1"/>
        <v>0</v>
      </c>
      <c r="L34" s="214"/>
      <c r="M34" s="18"/>
      <c r="N34" s="18"/>
      <c r="O34" s="18"/>
      <c r="R34" s="19"/>
    </row>
    <row r="35" spans="1:18" s="14" customFormat="1" ht="15" hidden="1" customHeight="1" x14ac:dyDescent="0.25">
      <c r="A35" s="490">
        <v>2688</v>
      </c>
      <c r="B35" s="70" t="s">
        <v>638</v>
      </c>
      <c r="C35" s="107" t="s">
        <v>126</v>
      </c>
      <c r="D35" s="70" t="s">
        <v>50</v>
      </c>
      <c r="E35" s="1026" t="s">
        <v>924</v>
      </c>
      <c r="F35" s="418" t="s">
        <v>643</v>
      </c>
      <c r="G35" s="412">
        <v>10</v>
      </c>
      <c r="H35" s="811">
        <v>71</v>
      </c>
      <c r="I35" s="240">
        <f t="shared" si="0"/>
        <v>710</v>
      </c>
      <c r="J35" s="419"/>
      <c r="K35" s="416">
        <f t="shared" si="1"/>
        <v>0</v>
      </c>
      <c r="L35" s="214"/>
      <c r="M35" s="18"/>
      <c r="N35" s="18"/>
      <c r="O35" s="18"/>
      <c r="R35" s="19"/>
    </row>
    <row r="36" spans="1:18" s="14" customFormat="1" ht="15" hidden="1" customHeight="1" x14ac:dyDescent="0.25">
      <c r="A36" s="488">
        <v>2690</v>
      </c>
      <c r="B36" s="125" t="s">
        <v>541</v>
      </c>
      <c r="C36" s="126" t="s">
        <v>124</v>
      </c>
      <c r="D36" s="125" t="s">
        <v>921</v>
      </c>
      <c r="E36" s="979" t="s">
        <v>650</v>
      </c>
      <c r="F36" s="417" t="s">
        <v>641</v>
      </c>
      <c r="G36" s="228">
        <v>10</v>
      </c>
      <c r="H36" s="812">
        <v>150</v>
      </c>
      <c r="I36" s="450">
        <f t="shared" si="0"/>
        <v>1500</v>
      </c>
      <c r="J36" s="403"/>
      <c r="K36" s="409">
        <f t="shared" si="1"/>
        <v>0</v>
      </c>
      <c r="L36" s="214"/>
      <c r="M36" s="18"/>
      <c r="N36" s="18"/>
      <c r="O36" s="18"/>
      <c r="R36" s="19"/>
    </row>
    <row r="37" spans="1:18" s="14" customFormat="1" ht="15" hidden="1" customHeight="1" x14ac:dyDescent="0.25">
      <c r="A37" s="486"/>
      <c r="B37" s="155"/>
      <c r="C37" s="154" t="s">
        <v>125</v>
      </c>
      <c r="D37" s="155" t="s">
        <v>920</v>
      </c>
      <c r="E37" s="978" t="s">
        <v>650</v>
      </c>
      <c r="F37" s="404" t="s">
        <v>642</v>
      </c>
      <c r="G37" s="217"/>
      <c r="H37" s="831"/>
      <c r="I37" s="977"/>
      <c r="J37" s="252"/>
      <c r="K37" s="273">
        <f t="shared" si="1"/>
        <v>0</v>
      </c>
      <c r="L37" s="214"/>
      <c r="M37" s="18"/>
      <c r="N37" s="18"/>
      <c r="O37" s="18"/>
      <c r="R37" s="19"/>
    </row>
    <row r="38" spans="1:18" s="14" customFormat="1" ht="15" hidden="1" customHeight="1" x14ac:dyDescent="0.25">
      <c r="A38" s="487"/>
      <c r="B38" s="70"/>
      <c r="C38" s="71" t="s">
        <v>126</v>
      </c>
      <c r="D38" s="70" t="s">
        <v>919</v>
      </c>
      <c r="E38" s="978" t="s">
        <v>650</v>
      </c>
      <c r="F38" s="418" t="s">
        <v>643</v>
      </c>
      <c r="G38" s="219"/>
      <c r="H38" s="832"/>
      <c r="I38" s="977"/>
      <c r="J38" s="253"/>
      <c r="K38" s="273">
        <f t="shared" si="1"/>
        <v>0</v>
      </c>
      <c r="L38" s="214"/>
      <c r="M38" s="18"/>
      <c r="N38" s="18"/>
      <c r="O38" s="18"/>
      <c r="R38" s="19"/>
    </row>
    <row r="39" spans="1:18" s="14" customFormat="1" ht="15" customHeight="1" x14ac:dyDescent="0.25">
      <c r="A39" s="496" t="s">
        <v>917</v>
      </c>
      <c r="B39" s="87" t="s">
        <v>918</v>
      </c>
      <c r="C39" s="88" t="s">
        <v>126</v>
      </c>
      <c r="D39" s="81" t="s">
        <v>919</v>
      </c>
      <c r="E39" s="88"/>
      <c r="F39" s="418" t="s">
        <v>643</v>
      </c>
      <c r="G39" s="974">
        <v>10</v>
      </c>
      <c r="H39" s="976">
        <v>60</v>
      </c>
      <c r="I39" s="450">
        <f t="shared" si="0"/>
        <v>600</v>
      </c>
      <c r="J39" s="975"/>
      <c r="K39" s="273">
        <f t="shared" si="1"/>
        <v>0</v>
      </c>
      <c r="L39" s="214"/>
      <c r="M39" s="18"/>
      <c r="N39" s="18"/>
      <c r="O39" s="18"/>
      <c r="R39" s="19"/>
    </row>
    <row r="40" spans="1:18" s="14" customFormat="1" ht="15" customHeight="1" x14ac:dyDescent="0.25">
      <c r="A40" s="488">
        <v>2692</v>
      </c>
      <c r="B40" s="59" t="s">
        <v>906</v>
      </c>
      <c r="C40" s="75" t="s">
        <v>124</v>
      </c>
      <c r="D40" s="59" t="s">
        <v>48</v>
      </c>
      <c r="E40" s="918"/>
      <c r="F40" s="417" t="s">
        <v>641</v>
      </c>
      <c r="G40" s="412">
        <v>10</v>
      </c>
      <c r="H40" s="575">
        <v>40</v>
      </c>
      <c r="I40" s="212">
        <f t="shared" si="0"/>
        <v>400</v>
      </c>
      <c r="J40" s="249"/>
      <c r="K40" s="273">
        <f t="shared" si="1"/>
        <v>0</v>
      </c>
      <c r="L40" s="214"/>
      <c r="M40" s="18"/>
      <c r="N40" s="18"/>
      <c r="O40" s="18"/>
      <c r="R40" s="19"/>
    </row>
    <row r="41" spans="1:18" s="544" customFormat="1" ht="15" hidden="1" customHeight="1" x14ac:dyDescent="0.2">
      <c r="A41" s="486">
        <v>2693</v>
      </c>
      <c r="B41" s="475" t="s">
        <v>906</v>
      </c>
      <c r="C41" s="537" t="s">
        <v>125</v>
      </c>
      <c r="D41" s="538" t="s">
        <v>49</v>
      </c>
      <c r="E41" s="930" t="s">
        <v>637</v>
      </c>
      <c r="F41" s="651" t="s">
        <v>642</v>
      </c>
      <c r="G41" s="539">
        <v>10</v>
      </c>
      <c r="H41" s="540">
        <v>53</v>
      </c>
      <c r="I41" s="422">
        <f t="shared" si="0"/>
        <v>530</v>
      </c>
      <c r="J41" s="541"/>
      <c r="K41" s="273">
        <f t="shared" si="1"/>
        <v>0</v>
      </c>
      <c r="L41" s="543"/>
      <c r="R41" s="545"/>
    </row>
    <row r="42" spans="1:18" s="14" customFormat="1" ht="15" hidden="1" customHeight="1" x14ac:dyDescent="0.25">
      <c r="A42" s="487">
        <v>2694</v>
      </c>
      <c r="B42" s="59" t="s">
        <v>906</v>
      </c>
      <c r="C42" s="71" t="s">
        <v>126</v>
      </c>
      <c r="D42" s="70" t="s">
        <v>50</v>
      </c>
      <c r="E42" s="930" t="s">
        <v>637</v>
      </c>
      <c r="F42" s="404" t="s">
        <v>643</v>
      </c>
      <c r="G42" s="239">
        <v>10</v>
      </c>
      <c r="H42" s="583">
        <v>67</v>
      </c>
      <c r="I42" s="212">
        <f t="shared" si="0"/>
        <v>670</v>
      </c>
      <c r="J42" s="251"/>
      <c r="K42" s="273">
        <f t="shared" si="1"/>
        <v>0</v>
      </c>
      <c r="L42" s="214"/>
      <c r="M42" s="18"/>
      <c r="N42" s="18"/>
      <c r="O42" s="18"/>
      <c r="R42" s="19"/>
    </row>
    <row r="43" spans="1:18" s="14" customFormat="1" ht="15" customHeight="1" x14ac:dyDescent="0.25">
      <c r="A43" s="485">
        <v>2708</v>
      </c>
      <c r="B43" s="222" t="s">
        <v>543</v>
      </c>
      <c r="C43" s="223"/>
      <c r="D43" s="222" t="s">
        <v>132</v>
      </c>
      <c r="E43" s="936"/>
      <c r="F43" s="382"/>
      <c r="G43" s="220">
        <v>10</v>
      </c>
      <c r="H43" s="813">
        <v>125</v>
      </c>
      <c r="I43" s="212">
        <f t="shared" si="0"/>
        <v>1250</v>
      </c>
      <c r="J43" s="249"/>
      <c r="K43" s="273">
        <f t="shared" si="1"/>
        <v>0</v>
      </c>
      <c r="L43" s="214"/>
      <c r="M43" s="18"/>
      <c r="N43" s="18"/>
      <c r="O43" s="18"/>
      <c r="R43" s="19"/>
    </row>
    <row r="44" spans="1:18" s="14" customFormat="1" ht="15" customHeight="1" x14ac:dyDescent="0.25">
      <c r="A44" s="486">
        <v>2709</v>
      </c>
      <c r="B44" s="127" t="s">
        <v>544</v>
      </c>
      <c r="C44" s="128"/>
      <c r="D44" s="127" t="s">
        <v>132</v>
      </c>
      <c r="E44" s="937"/>
      <c r="F44" s="384"/>
      <c r="G44" s="220">
        <v>10</v>
      </c>
      <c r="H44" s="814">
        <v>125</v>
      </c>
      <c r="I44" s="450">
        <f t="shared" si="0"/>
        <v>1250</v>
      </c>
      <c r="J44" s="250"/>
      <c r="K44" s="273">
        <f t="shared" si="1"/>
        <v>0</v>
      </c>
      <c r="L44" s="214"/>
      <c r="M44" s="18"/>
      <c r="N44" s="18"/>
      <c r="O44" s="18"/>
      <c r="R44" s="19"/>
    </row>
    <row r="45" spans="1:18" s="14" customFormat="1" ht="15" customHeight="1" x14ac:dyDescent="0.25">
      <c r="A45" s="487">
        <v>2710</v>
      </c>
      <c r="B45" s="130" t="s">
        <v>545</v>
      </c>
      <c r="C45" s="131"/>
      <c r="D45" s="130" t="s">
        <v>132</v>
      </c>
      <c r="E45" s="919"/>
      <c r="F45" s="435"/>
      <c r="G45" s="239">
        <v>10</v>
      </c>
      <c r="H45" s="558">
        <v>125</v>
      </c>
      <c r="I45" s="451">
        <f t="shared" si="0"/>
        <v>1250</v>
      </c>
      <c r="J45" s="255"/>
      <c r="K45" s="273">
        <f t="shared" si="1"/>
        <v>0</v>
      </c>
      <c r="L45" s="224"/>
      <c r="R45" s="20"/>
    </row>
    <row r="46" spans="1:18" s="14" customFormat="1" ht="15" customHeight="1" x14ac:dyDescent="0.2">
      <c r="A46" s="491">
        <v>2711</v>
      </c>
      <c r="B46" s="225" t="s">
        <v>546</v>
      </c>
      <c r="C46" s="226" t="s">
        <v>124</v>
      </c>
      <c r="D46" s="227" t="s">
        <v>131</v>
      </c>
      <c r="E46" s="1008" t="s">
        <v>915</v>
      </c>
      <c r="F46" s="649"/>
      <c r="G46" s="439">
        <v>1</v>
      </c>
      <c r="H46" s="815">
        <v>229</v>
      </c>
      <c r="I46" s="212">
        <f t="shared" si="0"/>
        <v>229</v>
      </c>
      <c r="J46" s="249"/>
      <c r="K46" s="273">
        <f t="shared" si="1"/>
        <v>0</v>
      </c>
      <c r="L46" s="214"/>
      <c r="M46" s="18"/>
      <c r="N46" s="18"/>
      <c r="O46" s="18"/>
      <c r="R46" s="19"/>
    </row>
    <row r="47" spans="1:18" s="14" customFormat="1" ht="15" customHeight="1" x14ac:dyDescent="0.2">
      <c r="A47" s="492"/>
      <c r="B47" s="229"/>
      <c r="C47" s="230" t="s">
        <v>125</v>
      </c>
      <c r="D47" s="231" t="s">
        <v>129</v>
      </c>
      <c r="E47" s="1009"/>
      <c r="F47" s="384"/>
      <c r="G47" s="217"/>
      <c r="H47" s="828"/>
      <c r="I47" s="218"/>
      <c r="J47" s="256"/>
      <c r="K47" s="273">
        <f t="shared" si="1"/>
        <v>0</v>
      </c>
      <c r="L47" s="224"/>
      <c r="R47" s="19"/>
    </row>
    <row r="48" spans="1:18" s="14" customFormat="1" ht="15" customHeight="1" x14ac:dyDescent="0.2">
      <c r="A48" s="493"/>
      <c r="B48" s="232"/>
      <c r="C48" s="233" t="s">
        <v>126</v>
      </c>
      <c r="D48" s="234" t="s">
        <v>130</v>
      </c>
      <c r="E48" s="1010"/>
      <c r="F48" s="381"/>
      <c r="G48" s="219"/>
      <c r="H48" s="829"/>
      <c r="I48" s="218"/>
      <c r="J48" s="257"/>
      <c r="K48" s="273">
        <f t="shared" si="1"/>
        <v>0</v>
      </c>
      <c r="L48" s="224"/>
      <c r="R48" s="19"/>
    </row>
    <row r="49" spans="1:18" s="14" customFormat="1" ht="15" customHeight="1" x14ac:dyDescent="0.2">
      <c r="A49" s="494">
        <v>2713</v>
      </c>
      <c r="B49" s="425" t="s">
        <v>644</v>
      </c>
      <c r="C49" s="426" t="s">
        <v>150</v>
      </c>
      <c r="D49" s="427" t="s">
        <v>51</v>
      </c>
      <c r="E49" s="963" t="s">
        <v>701</v>
      </c>
      <c r="F49" s="437" t="s">
        <v>649</v>
      </c>
      <c r="G49" s="211">
        <v>10</v>
      </c>
      <c r="H49" s="801">
        <v>28</v>
      </c>
      <c r="I49" s="422">
        <f t="shared" si="0"/>
        <v>280</v>
      </c>
      <c r="J49" s="428"/>
      <c r="K49" s="273">
        <f t="shared" si="1"/>
        <v>0</v>
      </c>
      <c r="L49" s="224"/>
      <c r="R49" s="19"/>
    </row>
    <row r="50" spans="1:18" s="14" customFormat="1" ht="15" customHeight="1" x14ac:dyDescent="0.2">
      <c r="A50" s="491">
        <v>2714</v>
      </c>
      <c r="B50" s="229" t="s">
        <v>644</v>
      </c>
      <c r="C50" s="230" t="s">
        <v>124</v>
      </c>
      <c r="D50" s="231" t="s">
        <v>52</v>
      </c>
      <c r="E50" s="938"/>
      <c r="F50" s="400" t="s">
        <v>641</v>
      </c>
      <c r="G50" s="220">
        <v>10</v>
      </c>
      <c r="H50" s="801">
        <v>35.5</v>
      </c>
      <c r="I50" s="422"/>
      <c r="J50" s="438"/>
      <c r="K50" s="273">
        <f t="shared" si="1"/>
        <v>0</v>
      </c>
      <c r="L50" s="224"/>
      <c r="R50" s="19"/>
    </row>
    <row r="51" spans="1:18" s="14" customFormat="1" ht="15" customHeight="1" x14ac:dyDescent="0.2">
      <c r="A51" s="491">
        <v>2715</v>
      </c>
      <c r="B51" s="420" t="s">
        <v>644</v>
      </c>
      <c r="C51" s="230" t="s">
        <v>125</v>
      </c>
      <c r="D51" s="421" t="s">
        <v>645</v>
      </c>
      <c r="E51" s="938"/>
      <c r="F51" s="436" t="s">
        <v>642</v>
      </c>
      <c r="G51" s="220">
        <v>10</v>
      </c>
      <c r="H51" s="801">
        <v>53.2</v>
      </c>
      <c r="I51" s="422"/>
      <c r="J51" s="438"/>
      <c r="K51" s="273">
        <f t="shared" si="1"/>
        <v>0</v>
      </c>
      <c r="L51" s="224"/>
      <c r="R51" s="19"/>
    </row>
    <row r="52" spans="1:18" s="14" customFormat="1" ht="15" customHeight="1" x14ac:dyDescent="0.2">
      <c r="A52" s="491">
        <v>2716</v>
      </c>
      <c r="B52" s="229" t="s">
        <v>644</v>
      </c>
      <c r="C52" s="230" t="s">
        <v>126</v>
      </c>
      <c r="D52" s="231" t="s">
        <v>646</v>
      </c>
      <c r="E52" s="938"/>
      <c r="F52" s="436" t="s">
        <v>643</v>
      </c>
      <c r="G52" s="220">
        <v>10</v>
      </c>
      <c r="H52" s="801">
        <v>62.2</v>
      </c>
      <c r="I52" s="422"/>
      <c r="J52" s="438"/>
      <c r="K52" s="273">
        <f t="shared" si="1"/>
        <v>0</v>
      </c>
      <c r="L52" s="224"/>
      <c r="R52" s="19"/>
    </row>
    <row r="53" spans="1:18" s="14" customFormat="1" ht="15" customHeight="1" x14ac:dyDescent="0.2">
      <c r="A53" s="492">
        <v>2717</v>
      </c>
      <c r="B53" s="229" t="s">
        <v>644</v>
      </c>
      <c r="C53" s="230" t="s">
        <v>135</v>
      </c>
      <c r="D53" s="231" t="s">
        <v>647</v>
      </c>
      <c r="E53" s="547"/>
      <c r="F53" s="436" t="s">
        <v>648</v>
      </c>
      <c r="G53" s="410">
        <v>10</v>
      </c>
      <c r="H53" s="801">
        <v>72.2</v>
      </c>
      <c r="I53" s="434"/>
      <c r="J53" s="423"/>
      <c r="K53" s="273">
        <f t="shared" si="1"/>
        <v>0</v>
      </c>
      <c r="L53" s="224"/>
      <c r="R53" s="19"/>
    </row>
    <row r="54" spans="1:18" s="14" customFormat="1" ht="15" customHeight="1" x14ac:dyDescent="0.2">
      <c r="A54" s="495">
        <v>2718</v>
      </c>
      <c r="B54" s="429" t="s">
        <v>644</v>
      </c>
      <c r="C54" s="430" t="s">
        <v>151</v>
      </c>
      <c r="D54" s="431" t="s">
        <v>56</v>
      </c>
      <c r="E54" s="964"/>
      <c r="F54" s="442" t="s">
        <v>673</v>
      </c>
      <c r="G54" s="433">
        <v>10</v>
      </c>
      <c r="H54" s="801">
        <v>81.400000000000006</v>
      </c>
      <c r="I54" s="444"/>
      <c r="J54" s="445"/>
      <c r="K54" s="273">
        <f t="shared" si="1"/>
        <v>0</v>
      </c>
      <c r="L54" s="224"/>
      <c r="R54" s="19"/>
    </row>
    <row r="55" spans="1:18" s="14" customFormat="1" ht="15" customHeight="1" x14ac:dyDescent="0.2">
      <c r="A55" s="494">
        <v>2719</v>
      </c>
      <c r="B55" s="644" t="s">
        <v>859</v>
      </c>
      <c r="C55" s="426" t="s">
        <v>150</v>
      </c>
      <c r="D55" s="427" t="s">
        <v>51</v>
      </c>
      <c r="E55" s="965"/>
      <c r="F55" s="437" t="s">
        <v>649</v>
      </c>
      <c r="G55" s="211">
        <v>10</v>
      </c>
      <c r="H55" s="801">
        <v>28</v>
      </c>
      <c r="I55" s="422">
        <f t="shared" ref="I55" si="2">G55*H55</f>
        <v>280</v>
      </c>
      <c r="J55" s="428"/>
      <c r="K55" s="273">
        <f t="shared" ref="K55:K60" si="3">I55*J55</f>
        <v>0</v>
      </c>
      <c r="L55" s="224"/>
      <c r="R55" s="19"/>
    </row>
    <row r="56" spans="1:18" s="14" customFormat="1" ht="15" customHeight="1" x14ac:dyDescent="0.2">
      <c r="A56" s="492">
        <v>2720</v>
      </c>
      <c r="B56" s="229" t="s">
        <v>859</v>
      </c>
      <c r="C56" s="230" t="s">
        <v>124</v>
      </c>
      <c r="D56" s="231" t="s">
        <v>52</v>
      </c>
      <c r="E56" s="970"/>
      <c r="F56" s="400" t="s">
        <v>641</v>
      </c>
      <c r="G56" s="220">
        <v>10</v>
      </c>
      <c r="H56" s="801">
        <v>35.5</v>
      </c>
      <c r="I56" s="422"/>
      <c r="J56" s="438"/>
      <c r="K56" s="273">
        <f t="shared" si="3"/>
        <v>0</v>
      </c>
      <c r="L56" s="224"/>
      <c r="R56" s="19"/>
    </row>
    <row r="57" spans="1:18" s="14" customFormat="1" ht="15" customHeight="1" x14ac:dyDescent="0.2">
      <c r="A57" s="492">
        <v>2721</v>
      </c>
      <c r="B57" s="229" t="s">
        <v>859</v>
      </c>
      <c r="C57" s="230" t="s">
        <v>125</v>
      </c>
      <c r="D57" s="421" t="s">
        <v>645</v>
      </c>
      <c r="E57" s="971"/>
      <c r="F57" s="436" t="s">
        <v>642</v>
      </c>
      <c r="G57" s="220">
        <v>10</v>
      </c>
      <c r="H57" s="801">
        <v>53.2</v>
      </c>
      <c r="I57" s="422"/>
      <c r="J57" s="438"/>
      <c r="K57" s="273">
        <f t="shared" si="3"/>
        <v>0</v>
      </c>
      <c r="L57" s="224"/>
      <c r="R57" s="19"/>
    </row>
    <row r="58" spans="1:18" s="14" customFormat="1" ht="15" customHeight="1" x14ac:dyDescent="0.2">
      <c r="A58" s="492">
        <v>2722</v>
      </c>
      <c r="B58" s="229" t="s">
        <v>859</v>
      </c>
      <c r="C58" s="230" t="s">
        <v>126</v>
      </c>
      <c r="D58" s="231" t="s">
        <v>646</v>
      </c>
      <c r="E58" s="971"/>
      <c r="F58" s="436" t="s">
        <v>643</v>
      </c>
      <c r="G58" s="220">
        <v>10</v>
      </c>
      <c r="H58" s="801">
        <v>62.2</v>
      </c>
      <c r="I58" s="422"/>
      <c r="J58" s="438"/>
      <c r="K58" s="273">
        <f t="shared" si="3"/>
        <v>0</v>
      </c>
      <c r="L58" s="224"/>
      <c r="R58" s="19"/>
    </row>
    <row r="59" spans="1:18" s="14" customFormat="1" ht="15" customHeight="1" x14ac:dyDescent="0.2">
      <c r="A59" s="492">
        <v>2723</v>
      </c>
      <c r="B59" s="229" t="s">
        <v>859</v>
      </c>
      <c r="C59" s="230" t="s">
        <v>135</v>
      </c>
      <c r="D59" s="231" t="s">
        <v>647</v>
      </c>
      <c r="E59" s="971"/>
      <c r="F59" s="436" t="s">
        <v>648</v>
      </c>
      <c r="G59" s="410">
        <v>10</v>
      </c>
      <c r="H59" s="801">
        <v>72.2</v>
      </c>
      <c r="I59" s="434"/>
      <c r="J59" s="423"/>
      <c r="K59" s="273">
        <f t="shared" si="3"/>
        <v>0</v>
      </c>
      <c r="L59" s="224"/>
      <c r="R59" s="19"/>
    </row>
    <row r="60" spans="1:18" s="14" customFormat="1" ht="15" customHeight="1" x14ac:dyDescent="0.2">
      <c r="A60" s="491">
        <v>2724</v>
      </c>
      <c r="B60" s="420" t="s">
        <v>859</v>
      </c>
      <c r="C60" s="430" t="s">
        <v>151</v>
      </c>
      <c r="D60" s="431" t="s">
        <v>56</v>
      </c>
      <c r="E60" s="556"/>
      <c r="F60" s="442" t="s">
        <v>673</v>
      </c>
      <c r="G60" s="433">
        <v>10</v>
      </c>
      <c r="H60" s="801">
        <v>81.400000000000006</v>
      </c>
      <c r="I60" s="444"/>
      <c r="J60" s="445"/>
      <c r="K60" s="273">
        <f t="shared" si="3"/>
        <v>0</v>
      </c>
      <c r="L60" s="224"/>
      <c r="R60" s="19"/>
    </row>
    <row r="61" spans="1:18" s="14" customFormat="1" ht="15" customHeight="1" x14ac:dyDescent="0.2">
      <c r="A61" s="494">
        <v>2725</v>
      </c>
      <c r="B61" s="644" t="s">
        <v>860</v>
      </c>
      <c r="C61" s="426" t="s">
        <v>150</v>
      </c>
      <c r="D61" s="427" t="s">
        <v>51</v>
      </c>
      <c r="E61" s="972"/>
      <c r="F61" s="437" t="s">
        <v>649</v>
      </c>
      <c r="G61" s="211">
        <v>10</v>
      </c>
      <c r="H61" s="801">
        <v>28</v>
      </c>
      <c r="I61" s="422">
        <f t="shared" ref="I61" si="4">G61*H61</f>
        <v>280</v>
      </c>
      <c r="J61" s="428"/>
      <c r="K61" s="273">
        <f t="shared" ref="K61:K66" si="5">I61*J61</f>
        <v>0</v>
      </c>
      <c r="L61" s="224"/>
      <c r="R61" s="19"/>
    </row>
    <row r="62" spans="1:18" s="14" customFormat="1" ht="15" customHeight="1" x14ac:dyDescent="0.2">
      <c r="A62" s="492">
        <v>2726</v>
      </c>
      <c r="B62" s="225" t="s">
        <v>860</v>
      </c>
      <c r="C62" s="230" t="s">
        <v>124</v>
      </c>
      <c r="D62" s="231" t="s">
        <v>52</v>
      </c>
      <c r="E62" s="971"/>
      <c r="F62" s="400" t="s">
        <v>641</v>
      </c>
      <c r="G62" s="220">
        <v>10</v>
      </c>
      <c r="H62" s="801">
        <v>35.5</v>
      </c>
      <c r="I62" s="422"/>
      <c r="J62" s="438"/>
      <c r="K62" s="273">
        <f t="shared" si="5"/>
        <v>0</v>
      </c>
      <c r="L62" s="224"/>
      <c r="R62" s="19"/>
    </row>
    <row r="63" spans="1:18" s="14" customFormat="1" ht="15" customHeight="1" x14ac:dyDescent="0.2">
      <c r="A63" s="492">
        <v>2727</v>
      </c>
      <c r="B63" s="229" t="s">
        <v>860</v>
      </c>
      <c r="C63" s="230" t="s">
        <v>125</v>
      </c>
      <c r="D63" s="421" t="s">
        <v>645</v>
      </c>
      <c r="E63" s="971"/>
      <c r="F63" s="436" t="s">
        <v>642</v>
      </c>
      <c r="G63" s="220">
        <v>10</v>
      </c>
      <c r="H63" s="801">
        <v>53.2</v>
      </c>
      <c r="I63" s="422"/>
      <c r="J63" s="438"/>
      <c r="K63" s="273">
        <f t="shared" si="5"/>
        <v>0</v>
      </c>
      <c r="L63" s="224"/>
      <c r="R63" s="19"/>
    </row>
    <row r="64" spans="1:18" s="14" customFormat="1" ht="15" customHeight="1" x14ac:dyDescent="0.2">
      <c r="A64" s="492">
        <v>2728</v>
      </c>
      <c r="B64" s="229" t="s">
        <v>860</v>
      </c>
      <c r="C64" s="230" t="s">
        <v>126</v>
      </c>
      <c r="D64" s="231" t="s">
        <v>646</v>
      </c>
      <c r="E64" s="971"/>
      <c r="F64" s="436" t="s">
        <v>643</v>
      </c>
      <c r="G64" s="220">
        <v>10</v>
      </c>
      <c r="H64" s="801">
        <v>62.2</v>
      </c>
      <c r="I64" s="422"/>
      <c r="J64" s="438"/>
      <c r="K64" s="273">
        <f t="shared" si="5"/>
        <v>0</v>
      </c>
      <c r="L64" s="224"/>
      <c r="R64" s="19"/>
    </row>
    <row r="65" spans="1:18" s="14" customFormat="1" ht="15" customHeight="1" x14ac:dyDescent="0.2">
      <c r="A65" s="492">
        <v>2729</v>
      </c>
      <c r="B65" s="229" t="s">
        <v>860</v>
      </c>
      <c r="C65" s="230" t="s">
        <v>135</v>
      </c>
      <c r="D65" s="231" t="s">
        <v>647</v>
      </c>
      <c r="E65" s="971"/>
      <c r="F65" s="436" t="s">
        <v>648</v>
      </c>
      <c r="G65" s="410">
        <v>10</v>
      </c>
      <c r="H65" s="801">
        <v>72.2</v>
      </c>
      <c r="I65" s="434"/>
      <c r="J65" s="423"/>
      <c r="K65" s="273">
        <f t="shared" si="5"/>
        <v>0</v>
      </c>
      <c r="L65" s="224"/>
      <c r="R65" s="19"/>
    </row>
    <row r="66" spans="1:18" s="14" customFormat="1" ht="15" customHeight="1" x14ac:dyDescent="0.2">
      <c r="A66" s="493">
        <v>2730</v>
      </c>
      <c r="B66" s="232" t="s">
        <v>860</v>
      </c>
      <c r="C66" s="430" t="s">
        <v>151</v>
      </c>
      <c r="D66" s="431" t="s">
        <v>56</v>
      </c>
      <c r="E66" s="625"/>
      <c r="F66" s="442" t="s">
        <v>673</v>
      </c>
      <c r="G66" s="433">
        <v>10</v>
      </c>
      <c r="H66" s="801">
        <v>81.400000000000006</v>
      </c>
      <c r="I66" s="444"/>
      <c r="J66" s="445"/>
      <c r="K66" s="273">
        <f t="shared" si="5"/>
        <v>0</v>
      </c>
      <c r="L66" s="224"/>
      <c r="R66" s="19"/>
    </row>
    <row r="67" spans="1:18" s="3" customFormat="1" ht="15" hidden="1" customHeight="1" x14ac:dyDescent="0.2">
      <c r="A67" s="488">
        <v>2731</v>
      </c>
      <c r="B67" s="125" t="s">
        <v>547</v>
      </c>
      <c r="C67" s="126" t="s">
        <v>124</v>
      </c>
      <c r="D67" s="125" t="s">
        <v>60</v>
      </c>
      <c r="E67" s="996" t="s">
        <v>650</v>
      </c>
      <c r="F67" s="437" t="s">
        <v>679</v>
      </c>
      <c r="G67" s="211">
        <v>10</v>
      </c>
      <c r="H67" s="817">
        <v>45</v>
      </c>
      <c r="I67" s="443">
        <f t="shared" si="0"/>
        <v>450</v>
      </c>
      <c r="J67" s="424"/>
      <c r="K67" s="409">
        <f t="shared" si="1"/>
        <v>0</v>
      </c>
      <c r="L67" s="221"/>
      <c r="R67" s="7"/>
    </row>
    <row r="68" spans="1:18" s="14" customFormat="1" ht="15" hidden="1" customHeight="1" x14ac:dyDescent="0.25">
      <c r="A68" s="487">
        <v>2732</v>
      </c>
      <c r="B68" s="125" t="s">
        <v>547</v>
      </c>
      <c r="C68" s="126" t="s">
        <v>125</v>
      </c>
      <c r="D68" s="125" t="s">
        <v>61</v>
      </c>
      <c r="E68" s="996" t="s">
        <v>650</v>
      </c>
      <c r="F68" s="645" t="s">
        <v>679</v>
      </c>
      <c r="G68" s="220">
        <v>10</v>
      </c>
      <c r="H68" s="808">
        <v>56</v>
      </c>
      <c r="I68" s="212">
        <f t="shared" si="0"/>
        <v>560</v>
      </c>
      <c r="J68" s="246"/>
      <c r="K68" s="273">
        <f t="shared" si="1"/>
        <v>0</v>
      </c>
      <c r="L68" s="235"/>
      <c r="M68" s="21"/>
      <c r="N68" s="21"/>
      <c r="O68" s="21"/>
      <c r="R68" s="19"/>
    </row>
    <row r="69" spans="1:18" s="14" customFormat="1" ht="15" hidden="1" customHeight="1" x14ac:dyDescent="0.25">
      <c r="A69" s="490">
        <v>2733</v>
      </c>
      <c r="B69" s="130" t="s">
        <v>548</v>
      </c>
      <c r="C69" s="131" t="s">
        <v>126</v>
      </c>
      <c r="D69" s="130" t="s">
        <v>59</v>
      </c>
      <c r="E69" s="966" t="s">
        <v>650</v>
      </c>
      <c r="F69" s="383" t="s">
        <v>680</v>
      </c>
      <c r="G69" s="220">
        <v>10</v>
      </c>
      <c r="H69" s="834">
        <v>69.900000000000006</v>
      </c>
      <c r="I69" s="212">
        <f t="shared" si="0"/>
        <v>699</v>
      </c>
      <c r="J69" s="247"/>
      <c r="K69" s="273">
        <f t="shared" si="1"/>
        <v>0</v>
      </c>
      <c r="L69" s="235"/>
      <c r="M69" s="21"/>
      <c r="N69" s="21"/>
      <c r="O69" s="21"/>
      <c r="R69" s="19"/>
    </row>
    <row r="70" spans="1:18" s="14" customFormat="1" ht="15" customHeight="1" x14ac:dyDescent="0.25">
      <c r="A70" s="488">
        <v>2735</v>
      </c>
      <c r="B70" s="973" t="s">
        <v>549</v>
      </c>
      <c r="C70" s="223" t="s">
        <v>124</v>
      </c>
      <c r="D70" s="222" t="s">
        <v>127</v>
      </c>
      <c r="E70" s="1006" t="s">
        <v>701</v>
      </c>
      <c r="F70" s="382" t="s">
        <v>642</v>
      </c>
      <c r="G70" s="216">
        <v>10</v>
      </c>
      <c r="H70" s="812">
        <v>73</v>
      </c>
      <c r="I70" s="212">
        <f t="shared" si="0"/>
        <v>730</v>
      </c>
      <c r="J70" s="245"/>
      <c r="K70" s="273">
        <f t="shared" si="1"/>
        <v>0</v>
      </c>
      <c r="L70" s="235"/>
      <c r="M70" s="21"/>
      <c r="N70" s="21"/>
      <c r="O70" s="21"/>
    </row>
    <row r="71" spans="1:18" s="14" customFormat="1" ht="15" customHeight="1" x14ac:dyDescent="0.25">
      <c r="A71" s="487"/>
      <c r="B71" s="236"/>
      <c r="C71" s="131" t="s">
        <v>125</v>
      </c>
      <c r="D71" s="130" t="s">
        <v>128</v>
      </c>
      <c r="E71" s="1007"/>
      <c r="F71" s="381" t="s">
        <v>648</v>
      </c>
      <c r="G71" s="219"/>
      <c r="H71" s="830"/>
      <c r="I71" s="218"/>
      <c r="J71" s="260"/>
      <c r="K71" s="273">
        <f t="shared" si="1"/>
        <v>0</v>
      </c>
      <c r="L71" s="235"/>
      <c r="M71" s="21"/>
      <c r="N71" s="21"/>
      <c r="O71" s="21"/>
    </row>
    <row r="72" spans="1:18" s="14" customFormat="1" ht="15" customHeight="1" x14ac:dyDescent="0.25">
      <c r="A72" s="488">
        <v>2736</v>
      </c>
      <c r="B72" s="125" t="s">
        <v>550</v>
      </c>
      <c r="C72" s="126" t="s">
        <v>124</v>
      </c>
      <c r="D72" s="125" t="s">
        <v>60</v>
      </c>
      <c r="E72" s="939"/>
      <c r="F72" s="437" t="s">
        <v>679</v>
      </c>
      <c r="G72" s="220">
        <v>10</v>
      </c>
      <c r="H72" s="550">
        <v>45</v>
      </c>
      <c r="I72" s="212">
        <f t="shared" si="0"/>
        <v>450</v>
      </c>
      <c r="J72" s="245"/>
      <c r="K72" s="273">
        <f t="shared" si="1"/>
        <v>0</v>
      </c>
      <c r="L72" s="235"/>
      <c r="M72" s="21"/>
      <c r="N72" s="21"/>
      <c r="O72" s="21"/>
    </row>
    <row r="73" spans="1:18" s="14" customFormat="1" ht="15" hidden="1" customHeight="1" x14ac:dyDescent="0.25">
      <c r="A73" s="486">
        <v>2737</v>
      </c>
      <c r="B73" s="125" t="s">
        <v>550</v>
      </c>
      <c r="C73" s="128" t="s">
        <v>125</v>
      </c>
      <c r="D73" s="127" t="s">
        <v>61</v>
      </c>
      <c r="E73" s="842" t="s">
        <v>650</v>
      </c>
      <c r="F73" s="436" t="s">
        <v>679</v>
      </c>
      <c r="G73" s="220">
        <v>10</v>
      </c>
      <c r="H73" s="814">
        <v>56</v>
      </c>
      <c r="I73" s="212">
        <f t="shared" si="0"/>
        <v>560</v>
      </c>
      <c r="J73" s="246"/>
      <c r="K73" s="273">
        <f t="shared" si="1"/>
        <v>0</v>
      </c>
      <c r="L73" s="235"/>
      <c r="M73" s="21"/>
      <c r="N73" s="21"/>
      <c r="O73" s="21"/>
    </row>
    <row r="74" spans="1:18" s="14" customFormat="1" ht="15" hidden="1" customHeight="1" x14ac:dyDescent="0.25">
      <c r="A74" s="487">
        <v>2738</v>
      </c>
      <c r="B74" s="130" t="s">
        <v>550</v>
      </c>
      <c r="C74" s="131" t="s">
        <v>126</v>
      </c>
      <c r="D74" s="130" t="s">
        <v>59</v>
      </c>
      <c r="E74" s="842" t="s">
        <v>650</v>
      </c>
      <c r="F74" s="383" t="s">
        <v>680</v>
      </c>
      <c r="G74" s="239">
        <v>10</v>
      </c>
      <c r="H74" s="558">
        <v>69.900000000000006</v>
      </c>
      <c r="I74" s="212">
        <f t="shared" si="0"/>
        <v>699</v>
      </c>
      <c r="J74" s="247"/>
      <c r="K74" s="273">
        <f t="shared" si="1"/>
        <v>0</v>
      </c>
      <c r="L74" s="235"/>
      <c r="M74" s="21"/>
      <c r="N74" s="21"/>
      <c r="O74" s="21"/>
    </row>
    <row r="75" spans="1:18" s="14" customFormat="1" ht="15" customHeight="1" x14ac:dyDescent="0.25">
      <c r="A75" s="488">
        <v>2742</v>
      </c>
      <c r="B75" s="125" t="s">
        <v>551</v>
      </c>
      <c r="C75" s="126"/>
      <c r="D75" s="125" t="s">
        <v>122</v>
      </c>
      <c r="E75" s="126"/>
      <c r="F75" s="437" t="s">
        <v>641</v>
      </c>
      <c r="G75" s="220">
        <v>10</v>
      </c>
      <c r="H75" s="550">
        <v>42</v>
      </c>
      <c r="I75" s="212">
        <f t="shared" si="0"/>
        <v>420</v>
      </c>
      <c r="J75" s="245"/>
      <c r="K75" s="273">
        <f t="shared" si="1"/>
        <v>0</v>
      </c>
      <c r="L75" s="235"/>
      <c r="M75" s="21"/>
      <c r="N75" s="21"/>
      <c r="O75" s="21"/>
    </row>
    <row r="76" spans="1:18" s="14" customFormat="1" ht="15" customHeight="1" x14ac:dyDescent="0.25">
      <c r="A76" s="490">
        <v>2743</v>
      </c>
      <c r="B76" s="125" t="s">
        <v>551</v>
      </c>
      <c r="C76" s="133"/>
      <c r="D76" s="132" t="s">
        <v>472</v>
      </c>
      <c r="E76" s="940"/>
      <c r="F76" s="383" t="s">
        <v>643</v>
      </c>
      <c r="G76" s="239">
        <v>10</v>
      </c>
      <c r="H76" s="818">
        <v>49.5</v>
      </c>
      <c r="I76" s="212">
        <f t="shared" si="0"/>
        <v>495</v>
      </c>
      <c r="J76" s="247">
        <v>0</v>
      </c>
      <c r="K76" s="273">
        <f t="shared" si="1"/>
        <v>0</v>
      </c>
      <c r="L76" s="235"/>
      <c r="M76" s="21"/>
      <c r="N76" s="21"/>
      <c r="O76" s="21"/>
    </row>
    <row r="77" spans="1:18" s="14" customFormat="1" ht="15" customHeight="1" x14ac:dyDescent="0.25">
      <c r="A77" s="496">
        <v>2745</v>
      </c>
      <c r="B77" s="237" t="s">
        <v>552</v>
      </c>
      <c r="C77" s="238"/>
      <c r="D77" s="237" t="s">
        <v>123</v>
      </c>
      <c r="E77" s="238"/>
      <c r="F77" s="508" t="s">
        <v>648</v>
      </c>
      <c r="G77" s="220">
        <v>10</v>
      </c>
      <c r="H77" s="819">
        <v>56</v>
      </c>
      <c r="I77" s="212">
        <f t="shared" si="0"/>
        <v>560</v>
      </c>
      <c r="J77" s="261"/>
      <c r="K77" s="273">
        <f t="shared" si="1"/>
        <v>0</v>
      </c>
      <c r="L77" s="235"/>
      <c r="M77" s="21"/>
      <c r="N77" s="21"/>
      <c r="O77" s="21"/>
    </row>
    <row r="78" spans="1:18" s="14" customFormat="1" ht="15" customHeight="1" x14ac:dyDescent="0.2">
      <c r="A78" s="491">
        <v>2746</v>
      </c>
      <c r="B78" s="225" t="s">
        <v>553</v>
      </c>
      <c r="C78" s="226" t="s">
        <v>125</v>
      </c>
      <c r="D78" s="652" t="s">
        <v>134</v>
      </c>
      <c r="E78" s="963" t="s">
        <v>636</v>
      </c>
      <c r="F78" s="508"/>
      <c r="G78" s="216">
        <v>10</v>
      </c>
      <c r="H78" s="815">
        <v>130</v>
      </c>
      <c r="I78" s="212">
        <f t="shared" si="0"/>
        <v>1300</v>
      </c>
      <c r="J78" s="245"/>
      <c r="K78" s="273">
        <f t="shared" si="1"/>
        <v>0</v>
      </c>
      <c r="L78" s="235"/>
      <c r="M78" s="21"/>
      <c r="N78" s="21"/>
      <c r="O78" s="21"/>
    </row>
    <row r="79" spans="1:18" s="14" customFormat="1" ht="15" customHeight="1" x14ac:dyDescent="0.2">
      <c r="A79" s="493"/>
      <c r="B79" s="232"/>
      <c r="C79" s="233" t="s">
        <v>126</v>
      </c>
      <c r="D79" s="234" t="s">
        <v>133</v>
      </c>
      <c r="E79" s="131"/>
      <c r="F79" s="509"/>
      <c r="G79" s="239"/>
      <c r="H79" s="816"/>
      <c r="I79" s="240"/>
      <c r="J79" s="248"/>
      <c r="K79" s="273">
        <f t="shared" si="1"/>
        <v>0</v>
      </c>
      <c r="L79" s="235"/>
      <c r="M79" s="21"/>
      <c r="N79" s="21"/>
      <c r="O79" s="21"/>
    </row>
    <row r="80" spans="1:18" s="14" customFormat="1" ht="15" customHeight="1" x14ac:dyDescent="0.2">
      <c r="A80" s="497"/>
      <c r="B80" s="386" t="s">
        <v>496</v>
      </c>
      <c r="C80" s="386"/>
      <c r="D80" s="386"/>
      <c r="E80" s="967" t="s">
        <v>639</v>
      </c>
      <c r="F80" s="386" t="s">
        <v>640</v>
      </c>
      <c r="G80" s="386"/>
      <c r="H80" s="820" t="s">
        <v>587</v>
      </c>
      <c r="I80" s="241"/>
      <c r="J80" s="262"/>
      <c r="K80" s="273">
        <f t="shared" si="1"/>
        <v>0</v>
      </c>
      <c r="L80" s="214"/>
      <c r="M80" s="18"/>
      <c r="N80" s="18"/>
      <c r="O80" s="18"/>
      <c r="R80" s="19"/>
    </row>
    <row r="81" spans="1:18" s="554" customFormat="1" ht="15" customHeight="1" x14ac:dyDescent="0.25">
      <c r="A81" s="488">
        <v>2748</v>
      </c>
      <c r="B81" s="546" t="s">
        <v>554</v>
      </c>
      <c r="C81" s="547"/>
      <c r="D81" s="546" t="s">
        <v>210</v>
      </c>
      <c r="E81" s="941" t="s">
        <v>915</v>
      </c>
      <c r="F81" s="548"/>
      <c r="G81" s="549">
        <v>10</v>
      </c>
      <c r="H81" s="550">
        <v>55</v>
      </c>
      <c r="I81" s="422">
        <f t="shared" si="0"/>
        <v>550</v>
      </c>
      <c r="J81" s="551"/>
      <c r="K81" s="542">
        <f t="shared" si="1"/>
        <v>0</v>
      </c>
      <c r="L81" s="552"/>
      <c r="M81" s="553"/>
      <c r="N81" s="553"/>
      <c r="O81" s="553"/>
    </row>
    <row r="82" spans="1:18" s="554" customFormat="1" ht="15" customHeight="1" x14ac:dyDescent="0.25">
      <c r="A82" s="487">
        <v>2749</v>
      </c>
      <c r="B82" s="555" t="s">
        <v>555</v>
      </c>
      <c r="C82" s="556"/>
      <c r="D82" s="555" t="s">
        <v>210</v>
      </c>
      <c r="E82" s="942" t="s">
        <v>915</v>
      </c>
      <c r="F82" s="557"/>
      <c r="G82" s="539">
        <v>10</v>
      </c>
      <c r="H82" s="558">
        <v>55</v>
      </c>
      <c r="I82" s="422">
        <f t="shared" si="0"/>
        <v>550</v>
      </c>
      <c r="J82" s="559"/>
      <c r="K82" s="542">
        <f t="shared" si="1"/>
        <v>0</v>
      </c>
      <c r="L82" s="552"/>
      <c r="M82" s="553"/>
      <c r="N82" s="553"/>
      <c r="O82" s="553"/>
    </row>
    <row r="83" spans="1:18" s="14" customFormat="1" ht="15" customHeight="1" x14ac:dyDescent="0.25">
      <c r="A83" s="488">
        <v>2751</v>
      </c>
      <c r="B83" s="59" t="s">
        <v>556</v>
      </c>
      <c r="C83" s="75" t="s">
        <v>150</v>
      </c>
      <c r="D83" s="59" t="s">
        <v>51</v>
      </c>
      <c r="E83" s="918"/>
      <c r="F83" s="382" t="s">
        <v>163</v>
      </c>
      <c r="G83" s="211">
        <v>10</v>
      </c>
      <c r="H83" s="550">
        <v>25</v>
      </c>
      <c r="I83" s="212">
        <f t="shared" si="0"/>
        <v>250</v>
      </c>
      <c r="J83" s="245"/>
      <c r="K83" s="273">
        <f t="shared" si="1"/>
        <v>0</v>
      </c>
      <c r="L83" s="235"/>
      <c r="M83" s="21"/>
      <c r="N83" s="21"/>
      <c r="O83" s="21"/>
    </row>
    <row r="84" spans="1:18" s="14" customFormat="1" ht="15" hidden="1" customHeight="1" x14ac:dyDescent="0.25">
      <c r="A84" s="486">
        <v>2752</v>
      </c>
      <c r="B84" s="59" t="s">
        <v>556</v>
      </c>
      <c r="C84" s="65" t="s">
        <v>124</v>
      </c>
      <c r="D84" s="66" t="s">
        <v>52</v>
      </c>
      <c r="E84" s="842" t="s">
        <v>650</v>
      </c>
      <c r="F84" s="384" t="s">
        <v>164</v>
      </c>
      <c r="G84" s="441">
        <v>10</v>
      </c>
      <c r="H84" s="814">
        <v>32.5</v>
      </c>
      <c r="I84" s="212">
        <f t="shared" si="0"/>
        <v>325</v>
      </c>
      <c r="J84" s="246"/>
      <c r="K84" s="273">
        <f t="shared" si="1"/>
        <v>0</v>
      </c>
      <c r="L84" s="235"/>
      <c r="M84" s="21"/>
      <c r="N84" s="21"/>
      <c r="O84" s="21"/>
    </row>
    <row r="85" spans="1:18" s="14" customFormat="1" ht="15" customHeight="1" x14ac:dyDescent="0.25">
      <c r="A85" s="486">
        <v>2756</v>
      </c>
      <c r="B85" s="59" t="s">
        <v>556</v>
      </c>
      <c r="C85" s="65" t="s">
        <v>125</v>
      </c>
      <c r="D85" s="66" t="s">
        <v>53</v>
      </c>
      <c r="E85" s="938"/>
      <c r="F85" s="384" t="s">
        <v>165</v>
      </c>
      <c r="G85" s="410">
        <v>10</v>
      </c>
      <c r="H85" s="814">
        <v>49.9</v>
      </c>
      <c r="I85" s="212">
        <f t="shared" si="0"/>
        <v>499</v>
      </c>
      <c r="J85" s="246"/>
      <c r="K85" s="273">
        <f t="shared" si="1"/>
        <v>0</v>
      </c>
      <c r="L85" s="235"/>
      <c r="M85" s="21"/>
      <c r="N85" s="21"/>
      <c r="O85" s="21"/>
    </row>
    <row r="86" spans="1:18" s="3" customFormat="1" ht="15" hidden="1" customHeight="1" x14ac:dyDescent="0.2">
      <c r="A86" s="486">
        <v>2757</v>
      </c>
      <c r="B86" s="59" t="s">
        <v>556</v>
      </c>
      <c r="C86" s="65" t="s">
        <v>126</v>
      </c>
      <c r="D86" s="66" t="s">
        <v>54</v>
      </c>
      <c r="E86" s="842" t="s">
        <v>650</v>
      </c>
      <c r="F86" s="384" t="s">
        <v>166</v>
      </c>
      <c r="G86" s="441">
        <v>10</v>
      </c>
      <c r="H86" s="814">
        <v>58.9</v>
      </c>
      <c r="I86" s="212">
        <f t="shared" si="0"/>
        <v>589</v>
      </c>
      <c r="J86" s="254"/>
      <c r="K86" s="273">
        <f t="shared" si="1"/>
        <v>0</v>
      </c>
      <c r="L86" s="221"/>
      <c r="R86" s="7"/>
    </row>
    <row r="87" spans="1:18" s="14" customFormat="1" ht="15" customHeight="1" x14ac:dyDescent="0.25">
      <c r="A87" s="489">
        <v>2758</v>
      </c>
      <c r="B87" s="66" t="s">
        <v>556</v>
      </c>
      <c r="C87" s="173" t="s">
        <v>135</v>
      </c>
      <c r="D87" s="66" t="s">
        <v>55</v>
      </c>
      <c r="E87" s="65"/>
      <c r="F87" s="436" t="s">
        <v>167</v>
      </c>
      <c r="G87" s="410">
        <v>10</v>
      </c>
      <c r="H87" s="808">
        <v>68.3</v>
      </c>
      <c r="I87" s="212">
        <f t="shared" si="0"/>
        <v>683</v>
      </c>
      <c r="J87" s="246"/>
      <c r="K87" s="273">
        <f t="shared" si="1"/>
        <v>0</v>
      </c>
      <c r="L87" s="235"/>
      <c r="M87" s="21"/>
      <c r="N87" s="21"/>
      <c r="O87" s="21"/>
      <c r="R87" s="19"/>
    </row>
    <row r="88" spans="1:18" s="14" customFormat="1" ht="15" hidden="1" customHeight="1" x14ac:dyDescent="0.25">
      <c r="A88" s="487">
        <v>2780</v>
      </c>
      <c r="B88" s="70" t="s">
        <v>556</v>
      </c>
      <c r="C88" s="71" t="s">
        <v>151</v>
      </c>
      <c r="D88" s="81" t="s">
        <v>56</v>
      </c>
      <c r="E88" s="943" t="s">
        <v>650</v>
      </c>
      <c r="F88" s="432" t="s">
        <v>168</v>
      </c>
      <c r="G88" s="239">
        <v>10</v>
      </c>
      <c r="H88" s="821">
        <v>77.400000000000006</v>
      </c>
      <c r="I88" s="212">
        <f>G88*H88</f>
        <v>774</v>
      </c>
      <c r="J88" s="447"/>
      <c r="K88" s="273">
        <f>I88*J88</f>
        <v>0</v>
      </c>
      <c r="L88" s="235"/>
      <c r="M88" s="21"/>
      <c r="N88" s="21"/>
      <c r="O88" s="21"/>
      <c r="R88" s="19"/>
    </row>
    <row r="89" spans="1:18" s="14" customFormat="1" ht="15" hidden="1" customHeight="1" x14ac:dyDescent="0.25">
      <c r="A89" s="488">
        <v>2774</v>
      </c>
      <c r="B89" s="59" t="s">
        <v>557</v>
      </c>
      <c r="C89" s="75" t="s">
        <v>124</v>
      </c>
      <c r="D89" s="59" t="s">
        <v>62</v>
      </c>
      <c r="E89" s="925" t="s">
        <v>650</v>
      </c>
      <c r="F89" s="383" t="s">
        <v>649</v>
      </c>
      <c r="G89" s="216">
        <v>10</v>
      </c>
      <c r="H89" s="584">
        <v>110</v>
      </c>
      <c r="I89" s="212">
        <f t="shared" si="0"/>
        <v>1100</v>
      </c>
      <c r="J89" s="245"/>
      <c r="K89" s="273">
        <f t="shared" si="1"/>
        <v>0</v>
      </c>
      <c r="L89" s="235"/>
      <c r="M89" s="21"/>
      <c r="N89" s="21"/>
      <c r="O89" s="21"/>
      <c r="R89" s="19"/>
    </row>
    <row r="90" spans="1:18" s="14" customFormat="1" ht="15" hidden="1" customHeight="1" x14ac:dyDescent="0.25">
      <c r="A90" s="486"/>
      <c r="B90" s="66"/>
      <c r="C90" s="65" t="s">
        <v>125</v>
      </c>
      <c r="D90" s="66" t="s">
        <v>63</v>
      </c>
      <c r="E90" s="926" t="s">
        <v>650</v>
      </c>
      <c r="F90" s="383" t="s">
        <v>641</v>
      </c>
      <c r="G90" s="217"/>
      <c r="H90" s="831"/>
      <c r="I90" s="218"/>
      <c r="J90" s="259"/>
      <c r="K90" s="273">
        <f t="shared" si="1"/>
        <v>0</v>
      </c>
      <c r="L90" s="235"/>
      <c r="M90" s="21"/>
      <c r="N90" s="21"/>
      <c r="O90" s="21"/>
      <c r="R90" s="19"/>
    </row>
    <row r="91" spans="1:18" s="14" customFormat="1" ht="15" hidden="1" customHeight="1" x14ac:dyDescent="0.25">
      <c r="A91" s="487"/>
      <c r="B91" s="70"/>
      <c r="C91" s="71" t="s">
        <v>126</v>
      </c>
      <c r="D91" s="70" t="s">
        <v>64</v>
      </c>
      <c r="E91" s="926" t="s">
        <v>650</v>
      </c>
      <c r="F91" s="435" t="s">
        <v>643</v>
      </c>
      <c r="G91" s="219"/>
      <c r="H91" s="832"/>
      <c r="I91" s="218"/>
      <c r="J91" s="260"/>
      <c r="K91" s="273">
        <f t="shared" si="1"/>
        <v>0</v>
      </c>
      <c r="L91" s="235"/>
      <c r="M91" s="21"/>
      <c r="N91" s="21"/>
      <c r="O91" s="21"/>
      <c r="R91" s="19"/>
    </row>
    <row r="92" spans="1:18" s="14" customFormat="1" ht="15" hidden="1" customHeight="1" x14ac:dyDescent="0.25">
      <c r="A92" s="488">
        <v>2778</v>
      </c>
      <c r="B92" s="59" t="s">
        <v>558</v>
      </c>
      <c r="C92" s="75" t="s">
        <v>124</v>
      </c>
      <c r="D92" s="59" t="s">
        <v>62</v>
      </c>
      <c r="E92" s="925" t="s">
        <v>650</v>
      </c>
      <c r="F92" s="383" t="s">
        <v>649</v>
      </c>
      <c r="G92" s="216">
        <v>10</v>
      </c>
      <c r="H92" s="584">
        <v>110</v>
      </c>
      <c r="I92" s="212">
        <f t="shared" si="0"/>
        <v>1100</v>
      </c>
      <c r="J92" s="245"/>
      <c r="K92" s="273">
        <f t="shared" si="1"/>
        <v>0</v>
      </c>
      <c r="L92" s="235"/>
      <c r="M92" s="21"/>
      <c r="N92" s="21"/>
      <c r="O92" s="21"/>
      <c r="R92" s="19"/>
    </row>
    <row r="93" spans="1:18" s="14" customFormat="1" ht="15" hidden="1" customHeight="1" x14ac:dyDescent="0.25">
      <c r="A93" s="486"/>
      <c r="B93" s="66"/>
      <c r="C93" s="65" t="s">
        <v>125</v>
      </c>
      <c r="D93" s="66" t="s">
        <v>63</v>
      </c>
      <c r="E93" s="926" t="s">
        <v>650</v>
      </c>
      <c r="F93" s="383" t="s">
        <v>641</v>
      </c>
      <c r="G93" s="217"/>
      <c r="H93" s="831"/>
      <c r="I93" s="218"/>
      <c r="J93" s="259"/>
      <c r="K93" s="273">
        <f t="shared" si="1"/>
        <v>0</v>
      </c>
      <c r="L93" s="235"/>
      <c r="M93" s="21"/>
      <c r="N93" s="21"/>
      <c r="O93" s="21"/>
      <c r="R93" s="19"/>
    </row>
    <row r="94" spans="1:18" s="14" customFormat="1" ht="15" hidden="1" customHeight="1" x14ac:dyDescent="0.25">
      <c r="A94" s="487"/>
      <c r="B94" s="70"/>
      <c r="C94" s="71" t="s">
        <v>126</v>
      </c>
      <c r="D94" s="70" t="s">
        <v>64</v>
      </c>
      <c r="E94" s="926" t="s">
        <v>650</v>
      </c>
      <c r="F94" s="383" t="s">
        <v>643</v>
      </c>
      <c r="G94" s="219"/>
      <c r="H94" s="832"/>
      <c r="I94" s="218"/>
      <c r="J94" s="260"/>
      <c r="K94" s="273">
        <f t="shared" si="1"/>
        <v>0</v>
      </c>
      <c r="L94" s="235"/>
      <c r="M94" s="21"/>
      <c r="N94" s="21"/>
      <c r="O94" s="21"/>
      <c r="R94" s="19"/>
    </row>
    <row r="95" spans="1:18" s="3" customFormat="1" ht="15" customHeight="1" x14ac:dyDescent="0.2">
      <c r="A95" s="485">
        <v>2784</v>
      </c>
      <c r="B95" s="61" t="s">
        <v>651</v>
      </c>
      <c r="C95" s="60" t="s">
        <v>150</v>
      </c>
      <c r="D95" s="61" t="s">
        <v>907</v>
      </c>
      <c r="E95" s="944" t="s">
        <v>636</v>
      </c>
      <c r="F95" s="437" t="s">
        <v>642</v>
      </c>
      <c r="G95" s="211">
        <v>10</v>
      </c>
      <c r="H95" s="575">
        <v>30</v>
      </c>
      <c r="I95" s="212">
        <f t="shared" si="0"/>
        <v>300</v>
      </c>
      <c r="J95" s="258"/>
      <c r="K95" s="273">
        <f t="shared" si="1"/>
        <v>0</v>
      </c>
      <c r="L95" s="221"/>
      <c r="R95" s="7"/>
    </row>
    <row r="96" spans="1:18" s="14" customFormat="1" ht="15" customHeight="1" x14ac:dyDescent="0.25">
      <c r="A96" s="486">
        <v>2785</v>
      </c>
      <c r="B96" s="59" t="s">
        <v>651</v>
      </c>
      <c r="C96" s="65" t="s">
        <v>124</v>
      </c>
      <c r="D96" s="66" t="s">
        <v>16</v>
      </c>
      <c r="E96" s="945" t="s">
        <v>636</v>
      </c>
      <c r="F96" s="436" t="s">
        <v>648</v>
      </c>
      <c r="G96" s="410">
        <v>10</v>
      </c>
      <c r="H96" s="540">
        <v>36.700000000000003</v>
      </c>
      <c r="I96" s="212">
        <f t="shared" ref="I96:I159" si="6">G96*H96</f>
        <v>367</v>
      </c>
      <c r="J96" s="263"/>
      <c r="K96" s="273">
        <f t="shared" ref="K96:K159" si="7">I96*J96</f>
        <v>0</v>
      </c>
      <c r="L96" s="242"/>
      <c r="M96" s="22"/>
      <c r="N96" s="22"/>
      <c r="O96" s="22"/>
      <c r="R96" s="19"/>
    </row>
    <row r="97" spans="1:18" s="14" customFormat="1" ht="15" hidden="1" customHeight="1" x14ac:dyDescent="0.25">
      <c r="A97" s="486">
        <v>2786</v>
      </c>
      <c r="B97" s="59" t="s">
        <v>651</v>
      </c>
      <c r="C97" s="65" t="s">
        <v>125</v>
      </c>
      <c r="D97" s="66" t="s">
        <v>17</v>
      </c>
      <c r="E97" s="946" t="s">
        <v>603</v>
      </c>
      <c r="F97" s="436" t="s">
        <v>673</v>
      </c>
      <c r="G97" s="410">
        <v>10</v>
      </c>
      <c r="H97" s="540">
        <v>44</v>
      </c>
      <c r="I97" s="212">
        <f t="shared" si="6"/>
        <v>440</v>
      </c>
      <c r="J97" s="263"/>
      <c r="K97" s="273">
        <f t="shared" si="7"/>
        <v>0</v>
      </c>
      <c r="L97" s="242"/>
      <c r="M97" s="22"/>
      <c r="N97" s="22"/>
      <c r="O97" s="22"/>
      <c r="R97" s="19"/>
    </row>
    <row r="98" spans="1:18" s="14" customFormat="1" ht="15" hidden="1" customHeight="1" x14ac:dyDescent="0.25">
      <c r="A98" s="486">
        <v>2787</v>
      </c>
      <c r="B98" s="59" t="s">
        <v>651</v>
      </c>
      <c r="C98" s="65" t="s">
        <v>126</v>
      </c>
      <c r="D98" s="66" t="s">
        <v>908</v>
      </c>
      <c r="E98" s="946" t="s">
        <v>603</v>
      </c>
      <c r="F98" s="436" t="s">
        <v>677</v>
      </c>
      <c r="G98" s="410">
        <v>10</v>
      </c>
      <c r="H98" s="540">
        <v>54.1</v>
      </c>
      <c r="I98" s="212">
        <f t="shared" si="6"/>
        <v>541</v>
      </c>
      <c r="J98" s="263"/>
      <c r="K98" s="273">
        <f t="shared" si="7"/>
        <v>0</v>
      </c>
      <c r="L98" s="242"/>
      <c r="M98" s="22"/>
      <c r="N98" s="22"/>
      <c r="O98" s="22"/>
      <c r="R98" s="19"/>
    </row>
    <row r="99" spans="1:18" s="14" customFormat="1" ht="15" hidden="1" customHeight="1" x14ac:dyDescent="0.25">
      <c r="A99" s="489">
        <v>2788</v>
      </c>
      <c r="B99" s="94" t="s">
        <v>651</v>
      </c>
      <c r="C99" s="173" t="s">
        <v>135</v>
      </c>
      <c r="D99" s="84" t="s">
        <v>909</v>
      </c>
      <c r="E99" s="943" t="s">
        <v>603</v>
      </c>
      <c r="F99" s="435" t="s">
        <v>678</v>
      </c>
      <c r="G99" s="441">
        <v>10</v>
      </c>
      <c r="H99" s="811">
        <v>62.6</v>
      </c>
      <c r="I99" s="407">
        <f t="shared" si="6"/>
        <v>626</v>
      </c>
      <c r="J99" s="247"/>
      <c r="K99" s="449">
        <f t="shared" si="7"/>
        <v>0</v>
      </c>
      <c r="L99" s="235"/>
      <c r="M99" s="21"/>
      <c r="N99" s="21"/>
      <c r="O99" s="21"/>
      <c r="R99" s="19"/>
    </row>
    <row r="100" spans="1:18" s="14" customFormat="1" ht="15" customHeight="1" x14ac:dyDescent="0.25">
      <c r="A100" s="802">
        <v>2790</v>
      </c>
      <c r="B100" s="61" t="s">
        <v>652</v>
      </c>
      <c r="C100" s="60" t="s">
        <v>124</v>
      </c>
      <c r="D100" s="61" t="s">
        <v>653</v>
      </c>
      <c r="E100" s="947"/>
      <c r="F100" s="649" t="s">
        <v>643</v>
      </c>
      <c r="G100" s="437">
        <v>10</v>
      </c>
      <c r="H100" s="779">
        <v>45</v>
      </c>
      <c r="I100" s="212">
        <f t="shared" si="6"/>
        <v>450</v>
      </c>
      <c r="J100" s="245"/>
      <c r="K100" s="413">
        <f t="shared" si="7"/>
        <v>0</v>
      </c>
      <c r="L100" s="235"/>
      <c r="M100" s="21"/>
      <c r="N100" s="21"/>
      <c r="O100" s="21"/>
      <c r="R100" s="19"/>
    </row>
    <row r="101" spans="1:18" s="14" customFormat="1" ht="15" customHeight="1" x14ac:dyDescent="0.25">
      <c r="A101" s="803">
        <v>2791</v>
      </c>
      <c r="B101" s="66" t="s">
        <v>652</v>
      </c>
      <c r="C101" s="173" t="s">
        <v>125</v>
      </c>
      <c r="D101" s="84" t="s">
        <v>654</v>
      </c>
      <c r="E101" s="569"/>
      <c r="F101" s="440" t="s">
        <v>648</v>
      </c>
      <c r="G101" s="220">
        <v>10</v>
      </c>
      <c r="H101" s="810">
        <v>59.9</v>
      </c>
      <c r="I101" s="450">
        <f t="shared" si="6"/>
        <v>599</v>
      </c>
      <c r="J101" s="246"/>
      <c r="K101" s="411">
        <f t="shared" si="7"/>
        <v>0</v>
      </c>
      <c r="L101" s="235"/>
      <c r="M101" s="21"/>
      <c r="N101" s="21"/>
      <c r="O101" s="21"/>
      <c r="R101" s="19"/>
    </row>
    <row r="102" spans="1:18" s="14" customFormat="1" ht="15" customHeight="1" x14ac:dyDescent="0.25">
      <c r="A102" s="885">
        <v>2792</v>
      </c>
      <c r="B102" s="70" t="s">
        <v>652</v>
      </c>
      <c r="C102" s="71" t="s">
        <v>126</v>
      </c>
      <c r="D102" s="70" t="s">
        <v>655</v>
      </c>
      <c r="E102" s="948"/>
      <c r="F102" s="435" t="s">
        <v>673</v>
      </c>
      <c r="G102" s="433">
        <v>10</v>
      </c>
      <c r="H102" s="811">
        <v>79</v>
      </c>
      <c r="I102" s="451">
        <f t="shared" si="6"/>
        <v>790</v>
      </c>
      <c r="J102" s="247"/>
      <c r="K102" s="448">
        <f t="shared" si="7"/>
        <v>0</v>
      </c>
      <c r="L102" s="235"/>
      <c r="M102" s="21"/>
      <c r="N102" s="21"/>
      <c r="O102" s="21"/>
      <c r="R102" s="19"/>
    </row>
    <row r="103" spans="1:18" s="14" customFormat="1" ht="15" customHeight="1" x14ac:dyDescent="0.25">
      <c r="A103" s="802">
        <v>2793</v>
      </c>
      <c r="B103" s="61" t="s">
        <v>897</v>
      </c>
      <c r="C103" s="60" t="s">
        <v>124</v>
      </c>
      <c r="D103" s="61" t="s">
        <v>653</v>
      </c>
      <c r="E103" s="949"/>
      <c r="F103" s="649" t="s">
        <v>643</v>
      </c>
      <c r="G103" s="211">
        <v>10</v>
      </c>
      <c r="H103" s="779">
        <v>45</v>
      </c>
      <c r="I103" s="212">
        <f t="shared" si="6"/>
        <v>450</v>
      </c>
      <c r="J103" s="245"/>
      <c r="K103" s="448">
        <f t="shared" si="7"/>
        <v>0</v>
      </c>
      <c r="L103" s="235"/>
      <c r="M103" s="21"/>
      <c r="N103" s="21"/>
      <c r="O103" s="21"/>
      <c r="R103" s="19"/>
    </row>
    <row r="104" spans="1:18" s="14" customFormat="1" ht="15" customHeight="1" x14ac:dyDescent="0.25">
      <c r="A104" s="889">
        <v>2794</v>
      </c>
      <c r="B104" s="59" t="s">
        <v>897</v>
      </c>
      <c r="C104" s="173" t="s">
        <v>125</v>
      </c>
      <c r="D104" s="84" t="s">
        <v>654</v>
      </c>
      <c r="E104" s="949"/>
      <c r="F104" s="440" t="s">
        <v>648</v>
      </c>
      <c r="G104" s="410">
        <v>10</v>
      </c>
      <c r="H104" s="810">
        <v>59.9</v>
      </c>
      <c r="I104" s="450">
        <f t="shared" si="6"/>
        <v>599</v>
      </c>
      <c r="J104" s="246"/>
      <c r="K104" s="448">
        <f t="shared" si="7"/>
        <v>0</v>
      </c>
      <c r="L104" s="235"/>
      <c r="M104" s="21"/>
      <c r="N104" s="21"/>
      <c r="O104" s="21"/>
      <c r="R104" s="19"/>
    </row>
    <row r="105" spans="1:18" s="14" customFormat="1" ht="15" customHeight="1" x14ac:dyDescent="0.25">
      <c r="A105" s="888">
        <v>2795</v>
      </c>
      <c r="B105" s="59" t="s">
        <v>897</v>
      </c>
      <c r="C105" s="71" t="s">
        <v>126</v>
      </c>
      <c r="D105" s="70" t="s">
        <v>655</v>
      </c>
      <c r="E105" s="949"/>
      <c r="F105" s="435" t="s">
        <v>673</v>
      </c>
      <c r="G105" s="433">
        <v>10</v>
      </c>
      <c r="H105" s="811">
        <v>79</v>
      </c>
      <c r="I105" s="451">
        <f t="shared" si="6"/>
        <v>790</v>
      </c>
      <c r="J105" s="446"/>
      <c r="K105" s="448">
        <f t="shared" si="7"/>
        <v>0</v>
      </c>
      <c r="L105" s="235"/>
      <c r="M105" s="21"/>
      <c r="N105" s="21"/>
      <c r="O105" s="21"/>
      <c r="R105" s="19"/>
    </row>
    <row r="106" spans="1:18" s="14" customFormat="1" ht="15" customHeight="1" x14ac:dyDescent="0.25">
      <c r="A106" s="485">
        <v>2803</v>
      </c>
      <c r="B106" s="61" t="s">
        <v>560</v>
      </c>
      <c r="C106" s="60" t="s">
        <v>124</v>
      </c>
      <c r="D106" s="61" t="s">
        <v>23</v>
      </c>
      <c r="E106" s="841" t="s">
        <v>636</v>
      </c>
      <c r="F106" s="437"/>
      <c r="G106" s="211">
        <v>10</v>
      </c>
      <c r="H106" s="901">
        <v>42.9</v>
      </c>
      <c r="I106" s="899">
        <f>G106*H106</f>
        <v>429</v>
      </c>
      <c r="J106" s="245"/>
      <c r="K106" s="449">
        <f t="shared" si="7"/>
        <v>0</v>
      </c>
      <c r="L106" s="235"/>
      <c r="M106" s="21"/>
      <c r="N106" s="21"/>
      <c r="O106" s="21"/>
      <c r="R106" s="19"/>
    </row>
    <row r="107" spans="1:18" s="14" customFormat="1" ht="15" customHeight="1" x14ac:dyDescent="0.25">
      <c r="A107" s="488">
        <v>2804</v>
      </c>
      <c r="B107" s="59" t="s">
        <v>560</v>
      </c>
      <c r="C107" s="75" t="s">
        <v>125</v>
      </c>
      <c r="D107" s="59" t="s">
        <v>24</v>
      </c>
      <c r="E107" s="65"/>
      <c r="G107" s="410">
        <v>10</v>
      </c>
      <c r="H107" s="900">
        <v>48</v>
      </c>
      <c r="I107" s="212">
        <f>G107*H107</f>
        <v>480</v>
      </c>
      <c r="K107" s="449">
        <f t="shared" si="7"/>
        <v>0</v>
      </c>
      <c r="L107" s="235"/>
      <c r="M107" s="21"/>
      <c r="N107" s="21"/>
      <c r="O107" s="21"/>
      <c r="R107" s="19"/>
    </row>
    <row r="108" spans="1:18" s="14" customFormat="1" ht="15" hidden="1" customHeight="1" x14ac:dyDescent="0.25">
      <c r="A108" s="487">
        <v>2805</v>
      </c>
      <c r="B108" s="70" t="s">
        <v>560</v>
      </c>
      <c r="C108" s="71" t="s">
        <v>126</v>
      </c>
      <c r="D108" s="70" t="s">
        <v>25</v>
      </c>
      <c r="E108" s="842" t="s">
        <v>603</v>
      </c>
      <c r="F108" s="381"/>
      <c r="G108" s="433">
        <v>10</v>
      </c>
      <c r="H108" s="811">
        <v>53.9</v>
      </c>
      <c r="I108" s="212">
        <f t="shared" si="6"/>
        <v>539</v>
      </c>
      <c r="J108" s="247"/>
      <c r="K108" s="273">
        <f t="shared" si="7"/>
        <v>0</v>
      </c>
      <c r="L108" s="235"/>
      <c r="M108" s="21"/>
      <c r="N108" s="21"/>
      <c r="O108" s="21"/>
      <c r="R108" s="20"/>
    </row>
    <row r="109" spans="1:18" s="14" customFormat="1" ht="15" customHeight="1" x14ac:dyDescent="0.25">
      <c r="A109" s="485">
        <v>2807</v>
      </c>
      <c r="B109" s="61" t="s">
        <v>561</v>
      </c>
      <c r="C109" s="60" t="s">
        <v>124</v>
      </c>
      <c r="D109" s="61" t="s">
        <v>20</v>
      </c>
      <c r="E109" s="950"/>
      <c r="F109" s="382"/>
      <c r="G109" s="211">
        <v>10</v>
      </c>
      <c r="H109" s="575">
        <v>27</v>
      </c>
      <c r="I109" s="212">
        <f t="shared" si="6"/>
        <v>270</v>
      </c>
      <c r="J109" s="245"/>
      <c r="K109" s="273">
        <f t="shared" si="7"/>
        <v>0</v>
      </c>
      <c r="L109" s="235"/>
      <c r="M109" s="21"/>
      <c r="N109" s="21"/>
      <c r="O109" s="21"/>
      <c r="R109" s="20"/>
    </row>
    <row r="110" spans="1:18" s="14" customFormat="1" ht="15" hidden="1" customHeight="1" x14ac:dyDescent="0.25">
      <c r="A110" s="486">
        <v>2808</v>
      </c>
      <c r="B110" s="59" t="s">
        <v>561</v>
      </c>
      <c r="C110" s="65" t="s">
        <v>125</v>
      </c>
      <c r="D110" s="66" t="s">
        <v>21</v>
      </c>
      <c r="E110" s="840" t="s">
        <v>650</v>
      </c>
      <c r="F110" s="384"/>
      <c r="G110" s="410">
        <v>10</v>
      </c>
      <c r="H110" s="540">
        <v>35</v>
      </c>
      <c r="I110" s="212">
        <f t="shared" si="6"/>
        <v>350</v>
      </c>
      <c r="J110" s="246"/>
      <c r="K110" s="273">
        <f t="shared" si="7"/>
        <v>0</v>
      </c>
      <c r="L110" s="235"/>
      <c r="M110" s="21"/>
      <c r="N110" s="21"/>
      <c r="O110" s="21"/>
      <c r="R110" s="20"/>
    </row>
    <row r="111" spans="1:18" s="14" customFormat="1" ht="15" customHeight="1" x14ac:dyDescent="0.25">
      <c r="A111" s="487">
        <v>2809</v>
      </c>
      <c r="B111" s="70" t="s">
        <v>561</v>
      </c>
      <c r="C111" s="71" t="s">
        <v>126</v>
      </c>
      <c r="D111" s="70" t="s">
        <v>22</v>
      </c>
      <c r="E111" s="71"/>
      <c r="F111" s="381"/>
      <c r="G111" s="433">
        <v>10</v>
      </c>
      <c r="H111" s="583">
        <v>42</v>
      </c>
      <c r="I111" s="212">
        <f t="shared" si="6"/>
        <v>420</v>
      </c>
      <c r="J111" s="247"/>
      <c r="K111" s="273">
        <f t="shared" si="7"/>
        <v>0</v>
      </c>
      <c r="L111" s="235"/>
      <c r="M111" s="21"/>
      <c r="N111" s="21"/>
      <c r="O111" s="21"/>
      <c r="R111" s="20"/>
    </row>
    <row r="112" spans="1:18" s="554" customFormat="1" ht="15" customHeight="1" x14ac:dyDescent="0.25">
      <c r="A112" s="488">
        <v>2823</v>
      </c>
      <c r="B112" s="546" t="s">
        <v>562</v>
      </c>
      <c r="C112" s="547" t="s">
        <v>124</v>
      </c>
      <c r="D112" s="573" t="s">
        <v>161</v>
      </c>
      <c r="E112" s="1011"/>
      <c r="F112" s="548" t="s">
        <v>676</v>
      </c>
      <c r="G112" s="634">
        <v>10</v>
      </c>
      <c r="H112" s="584">
        <v>49.9</v>
      </c>
      <c r="I112" s="422">
        <f t="shared" si="6"/>
        <v>499</v>
      </c>
      <c r="J112" s="551"/>
      <c r="K112" s="273">
        <f t="shared" si="7"/>
        <v>0</v>
      </c>
      <c r="L112" s="552"/>
      <c r="M112" s="553"/>
      <c r="N112" s="553"/>
      <c r="O112" s="553"/>
      <c r="R112" s="637"/>
    </row>
    <row r="113" spans="1:18" s="14" customFormat="1" ht="15" customHeight="1" x14ac:dyDescent="0.25">
      <c r="A113" s="486"/>
      <c r="B113" s="125"/>
      <c r="C113" s="128" t="s">
        <v>125</v>
      </c>
      <c r="D113" s="59" t="s">
        <v>62</v>
      </c>
      <c r="E113" s="1012"/>
      <c r="F113" s="384"/>
      <c r="G113" s="217"/>
      <c r="H113" s="831"/>
      <c r="I113" s="218"/>
      <c r="J113" s="259"/>
      <c r="K113" s="273">
        <f t="shared" si="7"/>
        <v>0</v>
      </c>
      <c r="L113" s="235"/>
      <c r="M113" s="21"/>
      <c r="N113" s="21"/>
      <c r="O113" s="21"/>
      <c r="R113" s="20"/>
    </row>
    <row r="114" spans="1:18" s="14" customFormat="1" ht="15" customHeight="1" x14ac:dyDescent="0.25">
      <c r="A114" s="487"/>
      <c r="B114" s="130"/>
      <c r="C114" s="131" t="s">
        <v>126</v>
      </c>
      <c r="D114" s="70" t="s">
        <v>162</v>
      </c>
      <c r="E114" s="1013"/>
      <c r="F114" s="381"/>
      <c r="G114" s="219"/>
      <c r="H114" s="832"/>
      <c r="I114" s="218"/>
      <c r="J114" s="260"/>
      <c r="K114" s="273">
        <f t="shared" si="7"/>
        <v>0</v>
      </c>
      <c r="L114" s="235"/>
      <c r="M114" s="21"/>
      <c r="N114" s="21"/>
      <c r="O114" s="21"/>
      <c r="R114" s="20"/>
    </row>
    <row r="115" spans="1:18" s="14" customFormat="1" ht="15" hidden="1" customHeight="1" x14ac:dyDescent="0.25">
      <c r="A115" s="485">
        <v>2824</v>
      </c>
      <c r="B115" s="125" t="s">
        <v>563</v>
      </c>
      <c r="C115" s="223" t="s">
        <v>124</v>
      </c>
      <c r="D115" s="61" t="s">
        <v>161</v>
      </c>
      <c r="E115" s="925" t="s">
        <v>650</v>
      </c>
      <c r="F115" s="382" t="s">
        <v>676</v>
      </c>
      <c r="G115" s="216">
        <v>10</v>
      </c>
      <c r="H115" s="584">
        <v>49.9</v>
      </c>
      <c r="I115" s="212">
        <f t="shared" si="6"/>
        <v>499</v>
      </c>
      <c r="J115" s="245"/>
      <c r="K115" s="273">
        <f t="shared" si="7"/>
        <v>0</v>
      </c>
      <c r="L115" s="235"/>
      <c r="M115" s="21"/>
      <c r="N115" s="21"/>
      <c r="O115" s="21"/>
      <c r="R115" s="20"/>
    </row>
    <row r="116" spans="1:18" s="14" customFormat="1" ht="15" hidden="1" customHeight="1" x14ac:dyDescent="0.25">
      <c r="A116" s="488"/>
      <c r="B116" s="125"/>
      <c r="C116" s="126" t="s">
        <v>125</v>
      </c>
      <c r="D116" s="59" t="s">
        <v>62</v>
      </c>
      <c r="E116" s="926" t="s">
        <v>650</v>
      </c>
      <c r="F116" s="384"/>
      <c r="G116" s="243"/>
      <c r="H116" s="833"/>
      <c r="I116" s="218"/>
      <c r="J116" s="259"/>
      <c r="K116" s="273">
        <f t="shared" si="7"/>
        <v>0</v>
      </c>
      <c r="L116" s="235"/>
      <c r="M116" s="21"/>
      <c r="N116" s="21"/>
      <c r="O116" s="21"/>
      <c r="R116" s="20"/>
    </row>
    <row r="117" spans="1:18" s="14" customFormat="1" ht="15" hidden="1" customHeight="1" x14ac:dyDescent="0.25">
      <c r="A117" s="487"/>
      <c r="B117" s="130"/>
      <c r="C117" s="131" t="s">
        <v>126</v>
      </c>
      <c r="D117" s="70" t="s">
        <v>162</v>
      </c>
      <c r="E117" s="926" t="s">
        <v>650</v>
      </c>
      <c r="F117" s="381"/>
      <c r="G117" s="219"/>
      <c r="H117" s="832"/>
      <c r="I117" s="218"/>
      <c r="J117" s="260"/>
      <c r="K117" s="273">
        <f t="shared" si="7"/>
        <v>0</v>
      </c>
      <c r="L117" s="235"/>
      <c r="M117" s="21"/>
      <c r="N117" s="21"/>
      <c r="O117" s="21"/>
      <c r="R117" s="19"/>
    </row>
    <row r="118" spans="1:18" s="14" customFormat="1" ht="15" hidden="1" customHeight="1" x14ac:dyDescent="0.25">
      <c r="A118" s="488">
        <v>2825</v>
      </c>
      <c r="B118" s="125" t="s">
        <v>564</v>
      </c>
      <c r="C118" s="126" t="s">
        <v>124</v>
      </c>
      <c r="D118" s="61" t="s">
        <v>161</v>
      </c>
      <c r="E118" s="925" t="s">
        <v>650</v>
      </c>
      <c r="F118" s="382" t="s">
        <v>676</v>
      </c>
      <c r="G118" s="216">
        <v>10</v>
      </c>
      <c r="H118" s="584">
        <v>49.9</v>
      </c>
      <c r="I118" s="212">
        <f t="shared" si="6"/>
        <v>499</v>
      </c>
      <c r="J118" s="245"/>
      <c r="K118" s="273">
        <f t="shared" si="7"/>
        <v>0</v>
      </c>
      <c r="L118" s="235"/>
      <c r="M118" s="21"/>
      <c r="N118" s="21"/>
      <c r="O118" s="21"/>
      <c r="R118" s="19"/>
    </row>
    <row r="119" spans="1:18" s="14" customFormat="1" ht="15" hidden="1" customHeight="1" x14ac:dyDescent="0.25">
      <c r="A119" s="489"/>
      <c r="B119" s="125"/>
      <c r="C119" s="162" t="s">
        <v>125</v>
      </c>
      <c r="D119" s="59" t="s">
        <v>62</v>
      </c>
      <c r="E119" s="926" t="s">
        <v>650</v>
      </c>
      <c r="F119" s="384"/>
      <c r="G119" s="244"/>
      <c r="H119" s="835"/>
      <c r="I119" s="218"/>
      <c r="J119" s="259"/>
      <c r="K119" s="273">
        <f t="shared" si="7"/>
        <v>0</v>
      </c>
      <c r="L119" s="235"/>
      <c r="M119" s="21"/>
      <c r="N119" s="21"/>
      <c r="O119" s="21"/>
      <c r="R119" s="19"/>
    </row>
    <row r="120" spans="1:18" s="3" customFormat="1" ht="15" hidden="1" customHeight="1" x14ac:dyDescent="0.2">
      <c r="A120" s="487"/>
      <c r="B120" s="130"/>
      <c r="C120" s="131" t="s">
        <v>126</v>
      </c>
      <c r="D120" s="70" t="s">
        <v>162</v>
      </c>
      <c r="E120" s="926" t="s">
        <v>650</v>
      </c>
      <c r="F120" s="381"/>
      <c r="G120" s="219"/>
      <c r="H120" s="832"/>
      <c r="I120" s="218"/>
      <c r="J120" s="264"/>
      <c r="K120" s="273">
        <f t="shared" si="7"/>
        <v>0</v>
      </c>
      <c r="L120" s="221"/>
      <c r="R120" s="7"/>
    </row>
    <row r="121" spans="1:18" s="14" customFormat="1" ht="15" hidden="1" customHeight="1" x14ac:dyDescent="0.25">
      <c r="A121" s="485">
        <v>2935</v>
      </c>
      <c r="B121" s="222" t="s">
        <v>565</v>
      </c>
      <c r="C121" s="223" t="s">
        <v>124</v>
      </c>
      <c r="D121" s="61" t="s">
        <v>161</v>
      </c>
      <c r="E121" s="925" t="s">
        <v>650</v>
      </c>
      <c r="F121" s="382" t="s">
        <v>676</v>
      </c>
      <c r="G121" s="216">
        <v>10</v>
      </c>
      <c r="H121" s="635">
        <v>49.9</v>
      </c>
      <c r="I121" s="212">
        <f t="shared" si="6"/>
        <v>499</v>
      </c>
      <c r="J121" s="265"/>
      <c r="K121" s="273">
        <f t="shared" si="7"/>
        <v>0</v>
      </c>
      <c r="L121" s="224"/>
      <c r="R121" s="19"/>
    </row>
    <row r="122" spans="1:18" s="14" customFormat="1" ht="15" hidden="1" customHeight="1" x14ac:dyDescent="0.25">
      <c r="A122" s="486"/>
      <c r="B122" s="127"/>
      <c r="C122" s="128" t="s">
        <v>125</v>
      </c>
      <c r="D122" s="59" t="s">
        <v>62</v>
      </c>
      <c r="E122" s="926" t="s">
        <v>650</v>
      </c>
      <c r="F122" s="384"/>
      <c r="G122" s="217"/>
      <c r="H122" s="831"/>
      <c r="I122" s="218"/>
      <c r="J122" s="256"/>
      <c r="K122" s="273">
        <f t="shared" si="7"/>
        <v>0</v>
      </c>
      <c r="L122" s="224"/>
      <c r="R122" s="19"/>
    </row>
    <row r="123" spans="1:18" s="14" customFormat="1" ht="15" hidden="1" customHeight="1" x14ac:dyDescent="0.25">
      <c r="A123" s="487"/>
      <c r="B123" s="130"/>
      <c r="C123" s="131" t="s">
        <v>126</v>
      </c>
      <c r="D123" s="70" t="s">
        <v>162</v>
      </c>
      <c r="E123" s="926" t="s">
        <v>650</v>
      </c>
      <c r="F123" s="381"/>
      <c r="G123" s="219"/>
      <c r="H123" s="832"/>
      <c r="I123" s="218"/>
      <c r="J123" s="257"/>
      <c r="K123" s="273">
        <f t="shared" si="7"/>
        <v>0</v>
      </c>
      <c r="L123" s="224"/>
      <c r="R123" s="19"/>
    </row>
    <row r="124" spans="1:18" s="554" customFormat="1" ht="15" hidden="1" customHeight="1" x14ac:dyDescent="0.25">
      <c r="A124" s="488">
        <v>2830</v>
      </c>
      <c r="B124" s="475" t="s">
        <v>567</v>
      </c>
      <c r="C124" s="560"/>
      <c r="D124" s="561" t="s">
        <v>473</v>
      </c>
      <c r="E124" s="840" t="s">
        <v>650</v>
      </c>
      <c r="F124" s="562" t="s">
        <v>641</v>
      </c>
      <c r="G124" s="539">
        <v>10</v>
      </c>
      <c r="H124" s="563">
        <v>35</v>
      </c>
      <c r="I124" s="422">
        <f t="shared" si="6"/>
        <v>350</v>
      </c>
      <c r="J124" s="564"/>
      <c r="K124" s="273">
        <f t="shared" si="7"/>
        <v>0</v>
      </c>
      <c r="L124" s="565"/>
      <c r="R124" s="566"/>
    </row>
    <row r="125" spans="1:18" s="554" customFormat="1" ht="15" customHeight="1" x14ac:dyDescent="0.25">
      <c r="A125" s="486">
        <v>2831</v>
      </c>
      <c r="B125" s="538" t="s">
        <v>568</v>
      </c>
      <c r="C125" s="537"/>
      <c r="D125" s="538" t="s">
        <v>473</v>
      </c>
      <c r="E125" s="951"/>
      <c r="F125" s="562" t="s">
        <v>641</v>
      </c>
      <c r="G125" s="539">
        <v>10</v>
      </c>
      <c r="H125" s="540">
        <v>35</v>
      </c>
      <c r="I125" s="422">
        <f t="shared" si="6"/>
        <v>350</v>
      </c>
      <c r="J125" s="438"/>
      <c r="K125" s="273">
        <f t="shared" si="7"/>
        <v>0</v>
      </c>
      <c r="L125" s="565"/>
      <c r="R125" s="566"/>
    </row>
    <row r="126" spans="1:18" s="554" customFormat="1" ht="15" customHeight="1" x14ac:dyDescent="0.25">
      <c r="A126" s="486">
        <v>2832</v>
      </c>
      <c r="B126" s="567" t="s">
        <v>569</v>
      </c>
      <c r="C126" s="537"/>
      <c r="D126" s="538" t="s">
        <v>473</v>
      </c>
      <c r="E126" s="952"/>
      <c r="F126" s="562" t="s">
        <v>641</v>
      </c>
      <c r="G126" s="539">
        <v>10</v>
      </c>
      <c r="H126" s="540">
        <v>35</v>
      </c>
      <c r="I126" s="422">
        <f t="shared" si="6"/>
        <v>350</v>
      </c>
      <c r="J126" s="438"/>
      <c r="K126" s="273">
        <f t="shared" si="7"/>
        <v>0</v>
      </c>
      <c r="L126" s="565"/>
      <c r="R126" s="566"/>
    </row>
    <row r="127" spans="1:18" s="554" customFormat="1" ht="15" customHeight="1" x14ac:dyDescent="0.25">
      <c r="A127" s="489">
        <v>2833</v>
      </c>
      <c r="B127" s="568" t="s">
        <v>570</v>
      </c>
      <c r="C127" s="569"/>
      <c r="D127" s="568" t="s">
        <v>473</v>
      </c>
      <c r="E127" s="951"/>
      <c r="F127" s="562" t="s">
        <v>641</v>
      </c>
      <c r="G127" s="648">
        <v>10</v>
      </c>
      <c r="H127" s="570">
        <v>35</v>
      </c>
      <c r="I127" s="571">
        <f t="shared" si="6"/>
        <v>350</v>
      </c>
      <c r="J127" s="572"/>
      <c r="K127" s="273">
        <f t="shared" si="7"/>
        <v>0</v>
      </c>
      <c r="L127" s="565"/>
      <c r="R127" s="566"/>
    </row>
    <row r="128" spans="1:18" s="14" customFormat="1" ht="15" customHeight="1" x14ac:dyDescent="0.25">
      <c r="A128" s="498">
        <v>2834</v>
      </c>
      <c r="B128" s="346" t="s">
        <v>675</v>
      </c>
      <c r="C128" s="347"/>
      <c r="D128" s="346" t="s">
        <v>674</v>
      </c>
      <c r="E128" s="347"/>
      <c r="F128" s="412" t="s">
        <v>642</v>
      </c>
      <c r="G128" s="887">
        <v>10</v>
      </c>
      <c r="H128" s="834">
        <v>25</v>
      </c>
      <c r="I128" s="571">
        <f t="shared" si="6"/>
        <v>250</v>
      </c>
      <c r="J128" s="471"/>
      <c r="K128" s="273">
        <f t="shared" si="7"/>
        <v>0</v>
      </c>
      <c r="L128" s="224"/>
      <c r="R128" s="19"/>
    </row>
    <row r="129" spans="1:18" s="14" customFormat="1" ht="15" customHeight="1" x14ac:dyDescent="0.25">
      <c r="A129" s="488">
        <v>2841</v>
      </c>
      <c r="B129" s="59" t="s">
        <v>566</v>
      </c>
      <c r="C129" s="75" t="s">
        <v>150</v>
      </c>
      <c r="D129" s="59" t="s">
        <v>15</v>
      </c>
      <c r="E129" s="918"/>
      <c r="F129" s="437" t="s">
        <v>641</v>
      </c>
      <c r="G129" s="220">
        <v>10</v>
      </c>
      <c r="H129" s="563">
        <v>24.9</v>
      </c>
      <c r="I129" s="408">
        <f t="shared" si="6"/>
        <v>249</v>
      </c>
      <c r="J129" s="269"/>
      <c r="K129" s="470">
        <f>I129*J129</f>
        <v>0</v>
      </c>
      <c r="L129" s="224"/>
      <c r="R129" s="19"/>
    </row>
    <row r="130" spans="1:18" s="14" customFormat="1" ht="15" customHeight="1" x14ac:dyDescent="0.25">
      <c r="A130" s="486">
        <v>2842</v>
      </c>
      <c r="B130" s="66" t="s">
        <v>566</v>
      </c>
      <c r="C130" s="173" t="s">
        <v>124</v>
      </c>
      <c r="D130" s="84" t="s">
        <v>16</v>
      </c>
      <c r="E130" s="918"/>
      <c r="F130" s="400" t="s">
        <v>642</v>
      </c>
      <c r="G130" s="220">
        <v>10</v>
      </c>
      <c r="H130" s="810">
        <v>32.5</v>
      </c>
      <c r="I130" s="212">
        <f t="shared" si="6"/>
        <v>325</v>
      </c>
      <c r="J130" s="270"/>
      <c r="K130" s="273">
        <f t="shared" si="7"/>
        <v>0</v>
      </c>
      <c r="L130" s="242"/>
      <c r="M130" s="22"/>
      <c r="N130" s="22"/>
      <c r="O130" s="22"/>
      <c r="R130" s="19"/>
    </row>
    <row r="131" spans="1:18" s="14" customFormat="1" ht="15" hidden="1" customHeight="1" x14ac:dyDescent="0.25">
      <c r="A131" s="499">
        <v>2829</v>
      </c>
      <c r="B131" s="66" t="s">
        <v>566</v>
      </c>
      <c r="C131" s="65" t="s">
        <v>125</v>
      </c>
      <c r="D131" s="84" t="s">
        <v>17</v>
      </c>
      <c r="E131" s="953" t="s">
        <v>650</v>
      </c>
      <c r="F131" s="436" t="s">
        <v>648</v>
      </c>
      <c r="G131" s="220">
        <v>10</v>
      </c>
      <c r="H131" s="586">
        <v>39.9</v>
      </c>
      <c r="I131" s="212">
        <f t="shared" si="6"/>
        <v>399</v>
      </c>
      <c r="J131" s="452"/>
      <c r="K131" s="273">
        <f t="shared" si="7"/>
        <v>0</v>
      </c>
      <c r="L131" s="224"/>
      <c r="R131" s="19"/>
    </row>
    <row r="132" spans="1:18" s="14" customFormat="1" ht="15" customHeight="1" x14ac:dyDescent="0.25">
      <c r="A132" s="486">
        <v>2843</v>
      </c>
      <c r="B132" s="159" t="s">
        <v>566</v>
      </c>
      <c r="C132" s="65" t="s">
        <v>126</v>
      </c>
      <c r="D132" s="66" t="s">
        <v>18</v>
      </c>
      <c r="E132" s="938"/>
      <c r="F132" s="435" t="s">
        <v>648</v>
      </c>
      <c r="G132" s="239">
        <v>10</v>
      </c>
      <c r="H132" s="811">
        <v>47.7</v>
      </c>
      <c r="I132" s="212">
        <f t="shared" si="6"/>
        <v>477</v>
      </c>
      <c r="J132" s="266"/>
      <c r="K132" s="273">
        <f t="shared" si="7"/>
        <v>0</v>
      </c>
      <c r="L132" s="224"/>
      <c r="R132" s="19"/>
    </row>
    <row r="133" spans="1:18" s="14" customFormat="1" ht="15" customHeight="1" x14ac:dyDescent="0.25">
      <c r="A133" s="487">
        <v>2844</v>
      </c>
      <c r="B133" s="70" t="s">
        <v>566</v>
      </c>
      <c r="C133" s="71" t="s">
        <v>135</v>
      </c>
      <c r="D133" s="70" t="s">
        <v>19</v>
      </c>
      <c r="E133" s="954" t="s">
        <v>636</v>
      </c>
      <c r="F133" s="381" t="s">
        <v>673</v>
      </c>
      <c r="G133" s="433">
        <v>10</v>
      </c>
      <c r="H133" s="718">
        <v>62</v>
      </c>
      <c r="I133" s="212">
        <f t="shared" si="6"/>
        <v>620</v>
      </c>
      <c r="J133" s="267"/>
      <c r="K133" s="273">
        <f t="shared" si="7"/>
        <v>0</v>
      </c>
      <c r="L133" s="242"/>
      <c r="M133" s="22"/>
      <c r="N133" s="22"/>
      <c r="O133" s="22"/>
      <c r="R133" s="19"/>
    </row>
    <row r="134" spans="1:18" s="14" customFormat="1" ht="15" customHeight="1" x14ac:dyDescent="0.25">
      <c r="A134" s="488">
        <v>2846</v>
      </c>
      <c r="B134" s="59" t="s">
        <v>571</v>
      </c>
      <c r="C134" s="75" t="s">
        <v>150</v>
      </c>
      <c r="D134" s="59" t="s">
        <v>15</v>
      </c>
      <c r="E134" s="918"/>
      <c r="F134" s="437" t="s">
        <v>641</v>
      </c>
      <c r="G134" s="220">
        <v>10</v>
      </c>
      <c r="H134" s="563">
        <v>24.9</v>
      </c>
      <c r="I134" s="212">
        <f t="shared" si="6"/>
        <v>249</v>
      </c>
      <c r="J134" s="268"/>
      <c r="K134" s="273">
        <f t="shared" si="7"/>
        <v>0</v>
      </c>
      <c r="L134" s="242"/>
      <c r="M134" s="22"/>
      <c r="N134" s="22"/>
      <c r="O134" s="22"/>
      <c r="R134" s="19"/>
    </row>
    <row r="135" spans="1:18" s="14" customFormat="1" ht="15" hidden="1" customHeight="1" x14ac:dyDescent="0.25">
      <c r="A135" s="486">
        <v>2847</v>
      </c>
      <c r="B135" s="66" t="s">
        <v>571</v>
      </c>
      <c r="C135" s="65" t="s">
        <v>124</v>
      </c>
      <c r="D135" s="66" t="s">
        <v>16</v>
      </c>
      <c r="E135" s="943" t="s">
        <v>650</v>
      </c>
      <c r="F135" s="400" t="s">
        <v>642</v>
      </c>
      <c r="G135" s="220">
        <v>10</v>
      </c>
      <c r="H135" s="540">
        <v>32.5</v>
      </c>
      <c r="I135" s="212">
        <f t="shared" si="6"/>
        <v>325</v>
      </c>
      <c r="J135" s="263"/>
      <c r="K135" s="273">
        <f t="shared" si="7"/>
        <v>0</v>
      </c>
      <c r="L135" s="242"/>
      <c r="M135" s="22"/>
      <c r="N135" s="22"/>
      <c r="O135" s="22"/>
      <c r="R135" s="19"/>
    </row>
    <row r="136" spans="1:18" s="14" customFormat="1" ht="15" customHeight="1" x14ac:dyDescent="0.25">
      <c r="A136" s="486">
        <v>2848</v>
      </c>
      <c r="B136" s="70" t="s">
        <v>571</v>
      </c>
      <c r="C136" s="71" t="s">
        <v>125</v>
      </c>
      <c r="D136" s="70" t="s">
        <v>17</v>
      </c>
      <c r="E136" s="938"/>
      <c r="F136" s="436" t="s">
        <v>648</v>
      </c>
      <c r="G136" s="220">
        <v>10</v>
      </c>
      <c r="H136" s="540">
        <v>39.9</v>
      </c>
      <c r="I136" s="212">
        <f t="shared" si="6"/>
        <v>399</v>
      </c>
      <c r="J136" s="270"/>
      <c r="K136" s="273">
        <f t="shared" si="7"/>
        <v>0</v>
      </c>
      <c r="L136" s="242"/>
      <c r="M136" s="22"/>
      <c r="N136" s="22"/>
      <c r="O136" s="22"/>
      <c r="R136" s="19"/>
    </row>
    <row r="137" spans="1:18" s="14" customFormat="1" ht="15" hidden="1" customHeight="1" x14ac:dyDescent="0.25">
      <c r="A137" s="487">
        <v>2845</v>
      </c>
      <c r="B137" s="81" t="s">
        <v>571</v>
      </c>
      <c r="C137" s="107" t="s">
        <v>126</v>
      </c>
      <c r="D137" s="81" t="s">
        <v>18</v>
      </c>
      <c r="E137" s="943" t="s">
        <v>650</v>
      </c>
      <c r="F137" s="435" t="s">
        <v>648</v>
      </c>
      <c r="G137" s="220">
        <v>10</v>
      </c>
      <c r="H137" s="822">
        <v>47.7</v>
      </c>
      <c r="I137" s="212">
        <f t="shared" si="6"/>
        <v>477</v>
      </c>
      <c r="J137" s="267"/>
      <c r="K137" s="273">
        <f t="shared" si="7"/>
        <v>0</v>
      </c>
      <c r="L137" s="242"/>
      <c r="M137" s="22"/>
      <c r="N137" s="22"/>
      <c r="O137" s="22"/>
      <c r="R137" s="19"/>
    </row>
    <row r="138" spans="1:18" s="14" customFormat="1" ht="15" customHeight="1" x14ac:dyDescent="0.25">
      <c r="A138" s="485">
        <v>2849</v>
      </c>
      <c r="B138" s="59" t="s">
        <v>559</v>
      </c>
      <c r="C138" s="75" t="s">
        <v>150</v>
      </c>
      <c r="D138" s="59" t="s">
        <v>15</v>
      </c>
      <c r="E138" s="965"/>
      <c r="F138" s="437" t="s">
        <v>641</v>
      </c>
      <c r="G138" s="211">
        <v>10</v>
      </c>
      <c r="H138" s="721">
        <v>24.9</v>
      </c>
      <c r="I138" s="212">
        <f t="shared" si="6"/>
        <v>249</v>
      </c>
      <c r="J138" s="268"/>
      <c r="K138" s="273">
        <f t="shared" si="7"/>
        <v>0</v>
      </c>
      <c r="L138" s="242"/>
      <c r="M138" s="22"/>
      <c r="N138" s="22"/>
      <c r="O138" s="22"/>
      <c r="R138" s="19"/>
    </row>
    <row r="139" spans="1:18" s="14" customFormat="1" ht="15" customHeight="1" x14ac:dyDescent="0.25">
      <c r="A139" s="486">
        <v>2850</v>
      </c>
      <c r="B139" s="66" t="s">
        <v>559</v>
      </c>
      <c r="C139" s="65" t="s">
        <v>124</v>
      </c>
      <c r="D139" s="66" t="s">
        <v>16</v>
      </c>
      <c r="E139" s="938"/>
      <c r="F139" s="400" t="s">
        <v>642</v>
      </c>
      <c r="G139" s="220">
        <v>10</v>
      </c>
      <c r="H139" s="540">
        <v>32.5</v>
      </c>
      <c r="I139" s="212">
        <f t="shared" si="6"/>
        <v>325</v>
      </c>
      <c r="J139" s="263"/>
      <c r="K139" s="273">
        <f t="shared" si="7"/>
        <v>0</v>
      </c>
      <c r="L139" s="242"/>
      <c r="M139" s="22"/>
      <c r="N139" s="22"/>
      <c r="O139" s="22"/>
      <c r="R139" s="19"/>
    </row>
    <row r="140" spans="1:18" s="3" customFormat="1" ht="15" customHeight="1" x14ac:dyDescent="0.2">
      <c r="A140" s="486">
        <v>2851</v>
      </c>
      <c r="B140" s="66" t="s">
        <v>559</v>
      </c>
      <c r="C140" s="173" t="s">
        <v>125</v>
      </c>
      <c r="D140" s="66" t="s">
        <v>17</v>
      </c>
      <c r="E140" s="938"/>
      <c r="F140" s="436" t="s">
        <v>648</v>
      </c>
      <c r="G140" s="220">
        <v>10</v>
      </c>
      <c r="H140" s="570">
        <v>39.9</v>
      </c>
      <c r="I140" s="212">
        <f t="shared" si="6"/>
        <v>399</v>
      </c>
      <c r="J140" s="453"/>
      <c r="K140" s="273">
        <f t="shared" si="7"/>
        <v>0</v>
      </c>
      <c r="L140" s="221"/>
      <c r="R140" s="7"/>
    </row>
    <row r="141" spans="1:18" s="14" customFormat="1" ht="15" customHeight="1" x14ac:dyDescent="0.25">
      <c r="A141" s="490">
        <v>2781</v>
      </c>
      <c r="B141" s="81" t="s">
        <v>559</v>
      </c>
      <c r="C141" s="71" t="s">
        <v>126</v>
      </c>
      <c r="D141" s="81" t="s">
        <v>18</v>
      </c>
      <c r="E141" s="556"/>
      <c r="F141" s="435" t="s">
        <v>648</v>
      </c>
      <c r="G141" s="239">
        <v>10</v>
      </c>
      <c r="H141" s="821">
        <v>47.7</v>
      </c>
      <c r="I141" s="212">
        <f>G141*H141</f>
        <v>477</v>
      </c>
      <c r="J141" s="247"/>
      <c r="K141" s="273">
        <f>I141*J141</f>
        <v>0</v>
      </c>
      <c r="L141" s="235"/>
      <c r="M141" s="21"/>
      <c r="N141" s="21"/>
      <c r="O141" s="21"/>
      <c r="R141" s="19"/>
    </row>
    <row r="142" spans="1:18" s="14" customFormat="1" ht="15" customHeight="1" x14ac:dyDescent="0.25">
      <c r="A142" s="488">
        <v>2884</v>
      </c>
      <c r="B142" s="59" t="s">
        <v>572</v>
      </c>
      <c r="C142" s="75" t="s">
        <v>124</v>
      </c>
      <c r="D142" s="59" t="s">
        <v>42</v>
      </c>
      <c r="E142" s="75"/>
      <c r="F142" s="383" t="s">
        <v>702</v>
      </c>
      <c r="G142" s="220">
        <v>10</v>
      </c>
      <c r="H142" s="563">
        <v>36.9</v>
      </c>
      <c r="I142" s="212">
        <f t="shared" si="6"/>
        <v>369</v>
      </c>
      <c r="J142" s="268"/>
      <c r="K142" s="273">
        <f t="shared" si="7"/>
        <v>0</v>
      </c>
      <c r="L142" s="242"/>
      <c r="M142" s="22"/>
      <c r="N142" s="22"/>
      <c r="O142" s="22"/>
      <c r="R142" s="19"/>
    </row>
    <row r="143" spans="1:18" s="14" customFormat="1" ht="15" customHeight="1" x14ac:dyDescent="0.25">
      <c r="A143" s="486">
        <v>2885</v>
      </c>
      <c r="B143" s="66" t="s">
        <v>572</v>
      </c>
      <c r="C143" s="65" t="s">
        <v>125</v>
      </c>
      <c r="D143" s="66" t="s">
        <v>43</v>
      </c>
      <c r="E143" s="65"/>
      <c r="F143" s="384" t="s">
        <v>703</v>
      </c>
      <c r="G143" s="220">
        <v>10</v>
      </c>
      <c r="H143" s="540">
        <v>41.9</v>
      </c>
      <c r="I143" s="212">
        <f t="shared" si="6"/>
        <v>419</v>
      </c>
      <c r="J143" s="263"/>
      <c r="K143" s="273">
        <f t="shared" si="7"/>
        <v>0</v>
      </c>
      <c r="L143" s="242"/>
      <c r="M143" s="22"/>
      <c r="N143" s="22"/>
      <c r="O143" s="22"/>
      <c r="R143" s="19"/>
    </row>
    <row r="144" spans="1:18" s="14" customFormat="1" ht="15" customHeight="1" x14ac:dyDescent="0.25">
      <c r="A144" s="487">
        <v>2886</v>
      </c>
      <c r="B144" s="70" t="s">
        <v>572</v>
      </c>
      <c r="C144" s="71" t="s">
        <v>126</v>
      </c>
      <c r="D144" s="70" t="s">
        <v>44</v>
      </c>
      <c r="E144" s="107"/>
      <c r="F144" s="381" t="s">
        <v>704</v>
      </c>
      <c r="G144" s="239">
        <v>10</v>
      </c>
      <c r="H144" s="583">
        <v>49.9</v>
      </c>
      <c r="I144" s="212">
        <f t="shared" si="6"/>
        <v>499</v>
      </c>
      <c r="J144" s="267"/>
      <c r="K144" s="273">
        <f t="shared" si="7"/>
        <v>0</v>
      </c>
      <c r="L144" s="242"/>
      <c r="M144" s="22"/>
      <c r="N144" s="22"/>
      <c r="O144" s="22"/>
      <c r="R144" s="19"/>
    </row>
    <row r="145" spans="1:18" s="14" customFormat="1" ht="15" customHeight="1" x14ac:dyDescent="0.25">
      <c r="A145" s="499">
        <v>2916</v>
      </c>
      <c r="B145" s="166" t="s">
        <v>656</v>
      </c>
      <c r="C145" s="167"/>
      <c r="D145" s="166" t="s">
        <v>657</v>
      </c>
      <c r="E145" s="955"/>
      <c r="F145" s="400" t="s">
        <v>658</v>
      </c>
      <c r="G145" s="886">
        <v>10</v>
      </c>
      <c r="H145" s="823">
        <v>55</v>
      </c>
      <c r="I145" s="212">
        <f t="shared" si="6"/>
        <v>550</v>
      </c>
      <c r="J145" s="423"/>
      <c r="K145" s="273">
        <f t="shared" si="7"/>
        <v>0</v>
      </c>
      <c r="L145" s="224"/>
      <c r="R145" s="19"/>
    </row>
    <row r="146" spans="1:18" s="554" customFormat="1" ht="15" customHeight="1" x14ac:dyDescent="0.25">
      <c r="A146" s="485">
        <v>2910</v>
      </c>
      <c r="B146" s="573" t="s">
        <v>573</v>
      </c>
      <c r="C146" s="574" t="s">
        <v>124</v>
      </c>
      <c r="D146" s="573" t="s">
        <v>45</v>
      </c>
      <c r="E146" s="956"/>
      <c r="F146" s="548"/>
      <c r="G146" s="539">
        <v>10</v>
      </c>
      <c r="H146" s="575">
        <v>85</v>
      </c>
      <c r="I146" s="422">
        <f t="shared" si="6"/>
        <v>850</v>
      </c>
      <c r="J146" s="576"/>
      <c r="K146" s="273">
        <f t="shared" si="7"/>
        <v>0</v>
      </c>
      <c r="L146" s="577"/>
      <c r="M146" s="578"/>
      <c r="N146" s="578"/>
      <c r="O146" s="578"/>
      <c r="R146" s="566"/>
    </row>
    <row r="147" spans="1:18" s="554" customFormat="1" ht="15" customHeight="1" x14ac:dyDescent="0.25">
      <c r="A147" s="486">
        <v>2911</v>
      </c>
      <c r="B147" s="538" t="s">
        <v>573</v>
      </c>
      <c r="C147" s="537" t="s">
        <v>125</v>
      </c>
      <c r="D147" s="538" t="s">
        <v>46</v>
      </c>
      <c r="E147" s="957"/>
      <c r="F147" s="579"/>
      <c r="G147" s="539">
        <v>10</v>
      </c>
      <c r="H147" s="540">
        <v>91.5</v>
      </c>
      <c r="I147" s="422">
        <f t="shared" si="6"/>
        <v>915</v>
      </c>
      <c r="J147" s="580"/>
      <c r="K147" s="273">
        <f t="shared" si="7"/>
        <v>0</v>
      </c>
      <c r="L147" s="577"/>
      <c r="M147" s="578"/>
      <c r="N147" s="578"/>
      <c r="O147" s="578"/>
      <c r="R147" s="566"/>
    </row>
    <row r="148" spans="1:18" s="554" customFormat="1" ht="15" customHeight="1" x14ac:dyDescent="0.25">
      <c r="A148" s="487">
        <v>2912</v>
      </c>
      <c r="B148" s="581" t="s">
        <v>573</v>
      </c>
      <c r="C148" s="582" t="s">
        <v>126</v>
      </c>
      <c r="D148" s="581" t="s">
        <v>47</v>
      </c>
      <c r="E148" s="958"/>
      <c r="F148" s="557"/>
      <c r="G148" s="539">
        <v>10</v>
      </c>
      <c r="H148" s="583">
        <v>99</v>
      </c>
      <c r="I148" s="422">
        <f t="shared" si="6"/>
        <v>990</v>
      </c>
      <c r="J148" s="445"/>
      <c r="K148" s="273">
        <f t="shared" si="7"/>
        <v>0</v>
      </c>
      <c r="L148" s="565"/>
      <c r="R148" s="566"/>
    </row>
    <row r="149" spans="1:18" s="554" customFormat="1" ht="15" customHeight="1" x14ac:dyDescent="0.25">
      <c r="A149" s="488">
        <v>2943</v>
      </c>
      <c r="B149" s="475" t="s">
        <v>574</v>
      </c>
      <c r="C149" s="560"/>
      <c r="D149" s="585" t="s">
        <v>65</v>
      </c>
      <c r="E149" s="956"/>
      <c r="F149" s="562" t="s">
        <v>641</v>
      </c>
      <c r="G149" s="549">
        <v>10</v>
      </c>
      <c r="H149" s="586">
        <v>44</v>
      </c>
      <c r="I149" s="422">
        <f t="shared" si="6"/>
        <v>440</v>
      </c>
      <c r="J149" s="564"/>
      <c r="K149" s="273">
        <f t="shared" si="7"/>
        <v>0</v>
      </c>
      <c r="L149" s="565"/>
      <c r="R149" s="566"/>
    </row>
    <row r="150" spans="1:18" s="554" customFormat="1" ht="15" customHeight="1" x14ac:dyDescent="0.25">
      <c r="A150" s="486">
        <v>2944</v>
      </c>
      <c r="B150" s="538" t="s">
        <v>575</v>
      </c>
      <c r="C150" s="537"/>
      <c r="D150" s="538" t="s">
        <v>65</v>
      </c>
      <c r="E150" s="957"/>
      <c r="F150" s="562" t="s">
        <v>641</v>
      </c>
      <c r="G150" s="539">
        <v>10</v>
      </c>
      <c r="H150" s="540">
        <v>44</v>
      </c>
      <c r="I150" s="422">
        <f t="shared" si="6"/>
        <v>440</v>
      </c>
      <c r="J150" s="438"/>
      <c r="K150" s="273">
        <f t="shared" si="7"/>
        <v>0</v>
      </c>
      <c r="L150" s="565"/>
      <c r="R150" s="566"/>
    </row>
    <row r="151" spans="1:18" s="14" customFormat="1" ht="15" customHeight="1" x14ac:dyDescent="0.25">
      <c r="A151" s="488">
        <v>28301</v>
      </c>
      <c r="B151" s="59" t="s">
        <v>450</v>
      </c>
      <c r="C151" s="75"/>
      <c r="D151" s="59" t="s">
        <v>476</v>
      </c>
      <c r="E151" s="918"/>
      <c r="F151" s="383"/>
      <c r="G151" s="220">
        <v>10</v>
      </c>
      <c r="H151" s="563">
        <v>10</v>
      </c>
      <c r="I151" s="212">
        <f t="shared" si="6"/>
        <v>100</v>
      </c>
      <c r="J151" s="269"/>
      <c r="K151" s="273">
        <f t="shared" si="7"/>
        <v>0</v>
      </c>
      <c r="L151" s="224"/>
      <c r="R151" s="19"/>
    </row>
    <row r="152" spans="1:18" s="14" customFormat="1" ht="15" customHeight="1" x14ac:dyDescent="0.25">
      <c r="A152" s="486">
        <v>28302</v>
      </c>
      <c r="B152" s="66" t="s">
        <v>449</v>
      </c>
      <c r="C152" s="65"/>
      <c r="D152" s="66" t="s">
        <v>476</v>
      </c>
      <c r="E152" s="916"/>
      <c r="F152" s="384"/>
      <c r="G152" s="220">
        <v>10</v>
      </c>
      <c r="H152" s="540">
        <v>10</v>
      </c>
      <c r="I152" s="212">
        <f t="shared" si="6"/>
        <v>100</v>
      </c>
      <c r="J152" s="263"/>
      <c r="K152" s="273">
        <f t="shared" si="7"/>
        <v>0</v>
      </c>
      <c r="L152" s="242"/>
      <c r="M152" s="22"/>
      <c r="N152" s="22"/>
      <c r="O152" s="22"/>
      <c r="R152" s="19"/>
    </row>
    <row r="153" spans="1:18" s="14" customFormat="1" ht="15" customHeight="1" x14ac:dyDescent="0.25">
      <c r="A153" s="486">
        <v>28303</v>
      </c>
      <c r="B153" s="66" t="s">
        <v>451</v>
      </c>
      <c r="C153" s="65"/>
      <c r="D153" s="66" t="s">
        <v>476</v>
      </c>
      <c r="E153" s="916"/>
      <c r="F153" s="384"/>
      <c r="G153" s="220">
        <v>10</v>
      </c>
      <c r="H153" s="540">
        <v>10</v>
      </c>
      <c r="I153" s="212">
        <f t="shared" si="6"/>
        <v>100</v>
      </c>
      <c r="J153" s="263"/>
      <c r="K153" s="273">
        <f t="shared" si="7"/>
        <v>0</v>
      </c>
      <c r="L153" s="242"/>
      <c r="M153" s="22"/>
      <c r="N153" s="22"/>
      <c r="O153" s="22"/>
      <c r="R153" s="19"/>
    </row>
    <row r="154" spans="1:18" s="14" customFormat="1" ht="15" hidden="1" customHeight="1" x14ac:dyDescent="0.25">
      <c r="A154" s="486">
        <v>28304</v>
      </c>
      <c r="B154" s="66" t="s">
        <v>452</v>
      </c>
      <c r="C154" s="65"/>
      <c r="D154" s="66" t="s">
        <v>476</v>
      </c>
      <c r="E154" s="943" t="s">
        <v>650</v>
      </c>
      <c r="F154" s="384"/>
      <c r="G154" s="220">
        <v>10</v>
      </c>
      <c r="H154" s="540">
        <v>10</v>
      </c>
      <c r="I154" s="212">
        <f t="shared" si="6"/>
        <v>100</v>
      </c>
      <c r="J154" s="263"/>
      <c r="K154" s="273">
        <f t="shared" si="7"/>
        <v>0</v>
      </c>
      <c r="L154" s="242"/>
      <c r="M154" s="22"/>
      <c r="N154" s="22"/>
      <c r="O154" s="22"/>
      <c r="R154" s="19"/>
    </row>
    <row r="155" spans="1:18" s="14" customFormat="1" ht="15" customHeight="1" x14ac:dyDescent="0.25">
      <c r="A155" s="486">
        <v>28305</v>
      </c>
      <c r="B155" s="66" t="s">
        <v>453</v>
      </c>
      <c r="C155" s="65"/>
      <c r="D155" s="66" t="s">
        <v>476</v>
      </c>
      <c r="E155" s="916"/>
      <c r="F155" s="384"/>
      <c r="G155" s="220">
        <v>10</v>
      </c>
      <c r="H155" s="540">
        <v>10</v>
      </c>
      <c r="I155" s="212">
        <f t="shared" si="6"/>
        <v>100</v>
      </c>
      <c r="J155" s="263"/>
      <c r="K155" s="273">
        <f t="shared" si="7"/>
        <v>0</v>
      </c>
      <c r="L155" s="242"/>
      <c r="M155" s="22"/>
      <c r="N155" s="22"/>
      <c r="O155" s="22"/>
      <c r="R155" s="19"/>
    </row>
    <row r="156" spans="1:18" s="14" customFormat="1" ht="15" customHeight="1" x14ac:dyDescent="0.25">
      <c r="A156" s="486">
        <v>28306</v>
      </c>
      <c r="B156" s="66" t="s">
        <v>456</v>
      </c>
      <c r="C156" s="65"/>
      <c r="D156" s="66" t="s">
        <v>476</v>
      </c>
      <c r="E156" s="916"/>
      <c r="F156" s="384"/>
      <c r="G156" s="220">
        <v>10</v>
      </c>
      <c r="H156" s="540">
        <v>10</v>
      </c>
      <c r="I156" s="212">
        <f t="shared" si="6"/>
        <v>100</v>
      </c>
      <c r="J156" s="263"/>
      <c r="K156" s="273">
        <f t="shared" si="7"/>
        <v>0</v>
      </c>
      <c r="L156" s="242"/>
      <c r="M156" s="22"/>
      <c r="N156" s="22"/>
      <c r="O156" s="22"/>
      <c r="R156" s="19"/>
    </row>
    <row r="157" spans="1:18" s="14" customFormat="1" ht="15" customHeight="1" x14ac:dyDescent="0.25">
      <c r="A157" s="486">
        <v>28307</v>
      </c>
      <c r="B157" s="66" t="s">
        <v>454</v>
      </c>
      <c r="C157" s="65"/>
      <c r="D157" s="66" t="s">
        <v>476</v>
      </c>
      <c r="E157" s="916"/>
      <c r="F157" s="384"/>
      <c r="G157" s="220">
        <v>10</v>
      </c>
      <c r="H157" s="540">
        <v>10</v>
      </c>
      <c r="I157" s="212">
        <f t="shared" si="6"/>
        <v>100</v>
      </c>
      <c r="J157" s="263"/>
      <c r="K157" s="273">
        <f t="shared" si="7"/>
        <v>0</v>
      </c>
      <c r="L157" s="242"/>
      <c r="M157" s="22"/>
      <c r="N157" s="22"/>
      <c r="O157" s="22"/>
      <c r="R157" s="19"/>
    </row>
    <row r="158" spans="1:18" s="14" customFormat="1" ht="15" customHeight="1" x14ac:dyDescent="0.25">
      <c r="A158" s="486">
        <v>28308</v>
      </c>
      <c r="B158" s="66" t="s">
        <v>455</v>
      </c>
      <c r="C158" s="65"/>
      <c r="D158" s="66" t="s">
        <v>476</v>
      </c>
      <c r="E158" s="916"/>
      <c r="F158" s="384"/>
      <c r="G158" s="220">
        <v>10</v>
      </c>
      <c r="H158" s="540">
        <v>10</v>
      </c>
      <c r="I158" s="212">
        <f t="shared" si="6"/>
        <v>100</v>
      </c>
      <c r="J158" s="263"/>
      <c r="K158" s="273">
        <f t="shared" si="7"/>
        <v>0</v>
      </c>
      <c r="L158" s="242"/>
      <c r="M158" s="22"/>
      <c r="N158" s="22"/>
      <c r="O158" s="22"/>
      <c r="R158" s="19"/>
    </row>
    <row r="159" spans="1:18" s="14" customFormat="1" ht="15" customHeight="1" x14ac:dyDescent="0.25">
      <c r="A159" s="489">
        <v>28309</v>
      </c>
      <c r="B159" s="84" t="s">
        <v>457</v>
      </c>
      <c r="C159" s="173"/>
      <c r="D159" s="84" t="s">
        <v>476</v>
      </c>
      <c r="E159" s="959"/>
      <c r="F159" s="385"/>
      <c r="G159" s="220">
        <v>10</v>
      </c>
      <c r="H159" s="570">
        <v>10</v>
      </c>
      <c r="I159" s="240">
        <f t="shared" si="6"/>
        <v>100</v>
      </c>
      <c r="J159" s="270"/>
      <c r="K159" s="273">
        <f t="shared" si="7"/>
        <v>0</v>
      </c>
      <c r="L159" s="242"/>
      <c r="M159" s="22"/>
      <c r="N159" s="22"/>
      <c r="O159" s="22"/>
      <c r="R159" s="19"/>
    </row>
    <row r="160" spans="1:18" ht="15" customHeight="1" x14ac:dyDescent="0.25">
      <c r="A160" s="500"/>
      <c r="B160" s="363" t="s">
        <v>589</v>
      </c>
      <c r="C160" s="52"/>
      <c r="D160" s="51"/>
      <c r="E160" s="968"/>
      <c r="F160" s="51"/>
      <c r="G160" s="51"/>
      <c r="H160" s="824"/>
      <c r="I160" s="53"/>
      <c r="J160" s="361">
        <f>SUM(J11:J159)</f>
        <v>0</v>
      </c>
      <c r="K160" s="362">
        <f>SUM(K11:K159)</f>
        <v>0</v>
      </c>
      <c r="L160" s="45"/>
      <c r="M160" s="30"/>
      <c r="N160" s="30"/>
      <c r="O160" s="30"/>
      <c r="P160" s="30"/>
      <c r="Q160" s="3"/>
    </row>
    <row r="161" spans="1:19" ht="15" customHeight="1" x14ac:dyDescent="0.15">
      <c r="J161" s="43"/>
      <c r="K161" s="271"/>
      <c r="L161" s="45"/>
      <c r="Q161" s="3"/>
    </row>
    <row r="162" spans="1:19" ht="15" customHeight="1" x14ac:dyDescent="0.15">
      <c r="B162" s="41"/>
      <c r="C162" s="41"/>
      <c r="D162" s="41"/>
      <c r="F162" s="41"/>
      <c r="G162" s="41"/>
      <c r="H162" s="826"/>
      <c r="I162" s="42"/>
      <c r="J162" s="43"/>
      <c r="K162" s="271"/>
      <c r="L162" s="45"/>
      <c r="Q162" s="3"/>
    </row>
    <row r="163" spans="1:19" x14ac:dyDescent="0.15">
      <c r="J163" s="43"/>
      <c r="K163" s="271"/>
      <c r="L163" s="45"/>
    </row>
    <row r="164" spans="1:19" x14ac:dyDescent="0.15">
      <c r="J164" s="43"/>
      <c r="K164" s="271"/>
      <c r="L164" s="45"/>
    </row>
    <row r="165" spans="1:19" x14ac:dyDescent="0.15">
      <c r="J165" s="43"/>
      <c r="K165" s="271"/>
      <c r="L165" s="45"/>
    </row>
    <row r="166" spans="1:19" s="14" customFormat="1" ht="12.95" customHeight="1" x14ac:dyDescent="0.25">
      <c r="A166" s="502"/>
      <c r="B166" s="23"/>
      <c r="C166" s="31"/>
      <c r="D166" s="23"/>
      <c r="E166" s="31"/>
      <c r="F166" s="33"/>
      <c r="H166" s="642"/>
      <c r="I166" s="32"/>
      <c r="J166" s="4"/>
      <c r="K166" s="274"/>
      <c r="L166" s="32"/>
      <c r="M166" s="34"/>
      <c r="N166" s="29"/>
      <c r="O166" s="29"/>
      <c r="P166" s="32"/>
      <c r="Q166" s="34"/>
      <c r="S166" s="19"/>
    </row>
    <row r="167" spans="1:19" s="14" customFormat="1" ht="12.75" customHeight="1" x14ac:dyDescent="0.25">
      <c r="A167" s="503"/>
      <c r="B167" s="23"/>
      <c r="C167" s="31"/>
      <c r="D167" s="23"/>
      <c r="E167" s="31"/>
      <c r="F167" s="33"/>
      <c r="H167" s="642"/>
      <c r="I167" s="32"/>
      <c r="J167" s="4"/>
      <c r="K167" s="274"/>
      <c r="L167" s="32"/>
      <c r="M167" s="34"/>
      <c r="N167" s="29"/>
      <c r="O167" s="29"/>
      <c r="P167" s="32"/>
      <c r="Q167" s="34"/>
      <c r="S167" s="19"/>
    </row>
    <row r="168" spans="1:19" x14ac:dyDescent="0.15">
      <c r="J168" s="43"/>
      <c r="K168" s="271"/>
      <c r="L168" s="45"/>
    </row>
    <row r="169" spans="1:19" x14ac:dyDescent="0.15">
      <c r="J169" s="43"/>
      <c r="K169" s="271"/>
      <c r="L169" s="45"/>
    </row>
    <row r="170" spans="1:19" x14ac:dyDescent="0.15">
      <c r="J170" s="43"/>
      <c r="K170" s="271"/>
      <c r="L170" s="45"/>
    </row>
    <row r="171" spans="1:19" x14ac:dyDescent="0.15">
      <c r="J171" s="43"/>
      <c r="K171" s="271"/>
      <c r="L171" s="45"/>
    </row>
    <row r="172" spans="1:19" x14ac:dyDescent="0.15">
      <c r="J172" s="43"/>
      <c r="K172" s="271"/>
      <c r="L172" s="45"/>
    </row>
    <row r="173" spans="1:19" x14ac:dyDescent="0.15">
      <c r="J173" s="43"/>
      <c r="K173" s="271"/>
      <c r="L173" s="45"/>
    </row>
    <row r="174" spans="1:19" x14ac:dyDescent="0.15">
      <c r="J174" s="43"/>
      <c r="K174" s="271"/>
      <c r="L174" s="45"/>
    </row>
    <row r="175" spans="1:19" x14ac:dyDescent="0.15">
      <c r="J175" s="43"/>
      <c r="K175" s="271"/>
      <c r="L175" s="45"/>
    </row>
    <row r="176" spans="1:19" x14ac:dyDescent="0.15">
      <c r="J176" s="43"/>
      <c r="K176" s="271"/>
      <c r="L176" s="45"/>
    </row>
    <row r="177" spans="1:19" x14ac:dyDescent="0.15">
      <c r="J177" s="43"/>
      <c r="K177" s="271"/>
      <c r="L177" s="45"/>
    </row>
    <row r="178" spans="1:19" x14ac:dyDescent="0.15">
      <c r="J178" s="43"/>
      <c r="K178" s="271"/>
      <c r="L178" s="45"/>
    </row>
    <row r="179" spans="1:19" x14ac:dyDescent="0.15">
      <c r="J179" s="43"/>
      <c r="K179" s="271"/>
      <c r="L179" s="45"/>
    </row>
    <row r="180" spans="1:19" x14ac:dyDescent="0.15">
      <c r="J180" s="43"/>
      <c r="K180" s="271"/>
      <c r="L180" s="45"/>
    </row>
    <row r="181" spans="1:19" s="14" customFormat="1" ht="12.95" customHeight="1" x14ac:dyDescent="0.25">
      <c r="A181" s="504"/>
      <c r="B181" s="27"/>
      <c r="C181" s="35"/>
      <c r="D181" s="27"/>
      <c r="E181" s="35"/>
      <c r="F181" s="5"/>
      <c r="G181" s="6"/>
      <c r="H181" s="827"/>
      <c r="I181" s="26"/>
      <c r="J181" s="28"/>
      <c r="K181" s="275"/>
      <c r="L181" s="26"/>
      <c r="M181" s="25"/>
      <c r="N181" s="29"/>
      <c r="O181" s="29"/>
      <c r="P181" s="26"/>
      <c r="Q181" s="25"/>
      <c r="S181" s="19"/>
    </row>
    <row r="182" spans="1:19" s="14" customFormat="1" ht="12.95" customHeight="1" x14ac:dyDescent="0.25">
      <c r="A182" s="505"/>
      <c r="B182" s="27"/>
      <c r="C182" s="35"/>
      <c r="D182" s="27"/>
      <c r="E182" s="35"/>
      <c r="F182" s="5"/>
      <c r="G182" s="6"/>
      <c r="H182" s="827"/>
      <c r="I182" s="26"/>
      <c r="J182" s="28"/>
      <c r="K182" s="275"/>
      <c r="L182" s="26"/>
      <c r="M182" s="25"/>
      <c r="N182" s="29"/>
      <c r="O182" s="29"/>
      <c r="P182" s="26"/>
      <c r="Q182" s="25"/>
      <c r="S182" s="19"/>
    </row>
    <row r="183" spans="1:19" s="14" customFormat="1" ht="12.95" customHeight="1" x14ac:dyDescent="0.25">
      <c r="A183" s="505"/>
      <c r="B183" s="27"/>
      <c r="C183" s="35"/>
      <c r="D183" s="27"/>
      <c r="E183" s="35"/>
      <c r="F183" s="5"/>
      <c r="G183" s="6"/>
      <c r="H183" s="827"/>
      <c r="I183" s="26"/>
      <c r="J183" s="28"/>
      <c r="K183" s="275"/>
      <c r="L183" s="26"/>
      <c r="M183" s="25"/>
      <c r="N183" s="29"/>
      <c r="O183" s="29"/>
      <c r="P183" s="26"/>
      <c r="Q183" s="25"/>
      <c r="S183" s="19"/>
    </row>
    <row r="184" spans="1:19" s="14" customFormat="1" ht="12.95" customHeight="1" x14ac:dyDescent="0.25">
      <c r="A184" s="505"/>
      <c r="B184" s="27"/>
      <c r="C184" s="35"/>
      <c r="D184" s="27"/>
      <c r="E184" s="35"/>
      <c r="F184" s="5"/>
      <c r="G184" s="6"/>
      <c r="H184" s="827"/>
      <c r="I184" s="26"/>
      <c r="J184" s="28"/>
      <c r="K184" s="275"/>
      <c r="L184" s="26"/>
      <c r="M184" s="25"/>
      <c r="N184" s="29"/>
      <c r="O184" s="29"/>
      <c r="P184" s="26"/>
      <c r="Q184" s="25"/>
      <c r="S184" s="19"/>
    </row>
    <row r="185" spans="1:19" s="14" customFormat="1" ht="12.95" customHeight="1" x14ac:dyDescent="0.25">
      <c r="A185" s="505"/>
      <c r="B185" s="27"/>
      <c r="C185" s="35"/>
      <c r="D185" s="27"/>
      <c r="E185" s="35"/>
      <c r="F185" s="5"/>
      <c r="G185" s="6"/>
      <c r="H185" s="827"/>
      <c r="I185" s="26"/>
      <c r="J185" s="28"/>
      <c r="K185" s="275"/>
      <c r="L185" s="26"/>
      <c r="M185" s="25"/>
      <c r="N185" s="29"/>
      <c r="O185" s="29"/>
      <c r="P185" s="26"/>
      <c r="Q185" s="25"/>
      <c r="S185" s="19"/>
    </row>
    <row r="186" spans="1:19" x14ac:dyDescent="0.15">
      <c r="J186" s="43"/>
      <c r="K186" s="271"/>
      <c r="L186" s="45"/>
    </row>
    <row r="187" spans="1:19" x14ac:dyDescent="0.15">
      <c r="J187" s="43"/>
      <c r="K187" s="271"/>
      <c r="L187" s="45"/>
    </row>
    <row r="188" spans="1:19" x14ac:dyDescent="0.15">
      <c r="J188" s="43"/>
      <c r="K188" s="271"/>
      <c r="L188" s="45"/>
    </row>
    <row r="189" spans="1:19" x14ac:dyDescent="0.15">
      <c r="J189" s="43"/>
      <c r="K189" s="271"/>
      <c r="L189" s="45"/>
    </row>
    <row r="190" spans="1:19" x14ac:dyDescent="0.15">
      <c r="J190" s="43"/>
      <c r="K190" s="271"/>
      <c r="L190" s="45"/>
    </row>
    <row r="191" spans="1:19" x14ac:dyDescent="0.15">
      <c r="J191" s="43"/>
      <c r="K191" s="271"/>
      <c r="L191" s="45"/>
    </row>
    <row r="192" spans="1:19" x14ac:dyDescent="0.15">
      <c r="J192" s="43"/>
      <c r="K192" s="271"/>
      <c r="L192" s="45"/>
    </row>
    <row r="193" spans="10:12" x14ac:dyDescent="0.15">
      <c r="J193" s="43"/>
      <c r="K193" s="271"/>
      <c r="L193" s="45"/>
    </row>
    <row r="194" spans="10:12" x14ac:dyDescent="0.15">
      <c r="J194" s="43"/>
      <c r="K194" s="271"/>
      <c r="L194" s="45"/>
    </row>
    <row r="195" spans="10:12" x14ac:dyDescent="0.15">
      <c r="J195" s="43"/>
      <c r="K195" s="271"/>
      <c r="L195" s="45"/>
    </row>
    <row r="196" spans="10:12" x14ac:dyDescent="0.15">
      <c r="J196" s="43"/>
      <c r="K196" s="271"/>
      <c r="L196" s="45"/>
    </row>
    <row r="197" spans="10:12" x14ac:dyDescent="0.15">
      <c r="J197" s="43"/>
      <c r="K197" s="271"/>
      <c r="L197" s="45"/>
    </row>
    <row r="198" spans="10:12" x14ac:dyDescent="0.15">
      <c r="J198" s="43"/>
      <c r="K198" s="271"/>
      <c r="L198" s="45"/>
    </row>
    <row r="199" spans="10:12" x14ac:dyDescent="0.15">
      <c r="J199" s="43"/>
      <c r="K199" s="271"/>
      <c r="L199" s="45"/>
    </row>
    <row r="200" spans="10:12" x14ac:dyDescent="0.15">
      <c r="J200" s="43"/>
      <c r="K200" s="271"/>
      <c r="L200" s="45"/>
    </row>
    <row r="201" spans="10:12" x14ac:dyDescent="0.15">
      <c r="J201" s="43"/>
      <c r="K201" s="271"/>
      <c r="L201" s="45"/>
    </row>
    <row r="202" spans="10:12" x14ac:dyDescent="0.15">
      <c r="J202" s="43"/>
      <c r="K202" s="271"/>
      <c r="L202" s="45"/>
    </row>
    <row r="203" spans="10:12" x14ac:dyDescent="0.15">
      <c r="J203" s="43"/>
      <c r="K203" s="271"/>
      <c r="L203" s="45"/>
    </row>
    <row r="204" spans="10:12" x14ac:dyDescent="0.15">
      <c r="J204" s="43"/>
      <c r="K204" s="271"/>
      <c r="L204" s="45"/>
    </row>
    <row r="205" spans="10:12" x14ac:dyDescent="0.15">
      <c r="J205" s="43"/>
      <c r="K205" s="271"/>
      <c r="L205" s="45"/>
    </row>
    <row r="206" spans="10:12" x14ac:dyDescent="0.15">
      <c r="J206" s="43"/>
      <c r="K206" s="271"/>
      <c r="L206" s="45"/>
    </row>
    <row r="207" spans="10:12" x14ac:dyDescent="0.15">
      <c r="J207" s="43"/>
      <c r="K207" s="271"/>
      <c r="L207" s="45"/>
    </row>
    <row r="208" spans="10:12" x14ac:dyDescent="0.15">
      <c r="J208" s="43"/>
      <c r="K208" s="271"/>
      <c r="L208" s="45"/>
    </row>
    <row r="209" spans="10:12" x14ac:dyDescent="0.15">
      <c r="J209" s="43"/>
      <c r="K209" s="271"/>
      <c r="L209" s="45"/>
    </row>
    <row r="210" spans="10:12" x14ac:dyDescent="0.15">
      <c r="J210" s="43"/>
      <c r="K210" s="271"/>
      <c r="L210" s="45"/>
    </row>
    <row r="211" spans="10:12" x14ac:dyDescent="0.15">
      <c r="J211" s="43"/>
      <c r="K211" s="271"/>
      <c r="L211" s="45"/>
    </row>
    <row r="212" spans="10:12" x14ac:dyDescent="0.15">
      <c r="J212" s="43"/>
      <c r="K212" s="271"/>
      <c r="L212" s="45"/>
    </row>
    <row r="213" spans="10:12" x14ac:dyDescent="0.15">
      <c r="J213" s="43"/>
      <c r="K213" s="271"/>
      <c r="L213" s="45"/>
    </row>
    <row r="214" spans="10:12" x14ac:dyDescent="0.15">
      <c r="J214" s="43"/>
      <c r="K214" s="271"/>
      <c r="L214" s="45"/>
    </row>
    <row r="215" spans="10:12" x14ac:dyDescent="0.15">
      <c r="J215" s="43"/>
      <c r="K215" s="271"/>
      <c r="L215" s="45"/>
    </row>
    <row r="216" spans="10:12" x14ac:dyDescent="0.15">
      <c r="J216" s="43"/>
      <c r="K216" s="271"/>
      <c r="L216" s="45"/>
    </row>
    <row r="217" spans="10:12" x14ac:dyDescent="0.15">
      <c r="J217" s="43"/>
      <c r="K217" s="271"/>
      <c r="L217" s="45"/>
    </row>
    <row r="218" spans="10:12" x14ac:dyDescent="0.15">
      <c r="J218" s="43"/>
      <c r="K218" s="271"/>
      <c r="L218" s="45"/>
    </row>
    <row r="219" spans="10:12" x14ac:dyDescent="0.15">
      <c r="J219" s="43"/>
      <c r="K219" s="271"/>
      <c r="L219" s="45"/>
    </row>
    <row r="220" spans="10:12" x14ac:dyDescent="0.15">
      <c r="J220" s="43"/>
      <c r="K220" s="271"/>
      <c r="L220" s="45"/>
    </row>
    <row r="221" spans="10:12" x14ac:dyDescent="0.15">
      <c r="J221" s="43"/>
      <c r="K221" s="271"/>
      <c r="L221" s="45"/>
    </row>
    <row r="222" spans="10:12" x14ac:dyDescent="0.15">
      <c r="J222" s="43"/>
      <c r="K222" s="271"/>
      <c r="L222" s="45"/>
    </row>
    <row r="223" spans="10:12" x14ac:dyDescent="0.15">
      <c r="J223" s="43"/>
      <c r="K223" s="271"/>
      <c r="L223" s="45"/>
    </row>
    <row r="224" spans="10:12" x14ac:dyDescent="0.15">
      <c r="J224" s="43"/>
      <c r="K224" s="271"/>
      <c r="L224" s="45"/>
    </row>
    <row r="225" spans="10:12" x14ac:dyDescent="0.15">
      <c r="J225" s="43"/>
      <c r="K225" s="271"/>
      <c r="L225" s="45"/>
    </row>
    <row r="226" spans="10:12" x14ac:dyDescent="0.15">
      <c r="J226" s="43"/>
      <c r="K226" s="271"/>
      <c r="L226" s="45"/>
    </row>
    <row r="227" spans="10:12" x14ac:dyDescent="0.15">
      <c r="J227" s="43"/>
      <c r="K227" s="271"/>
      <c r="L227" s="45"/>
    </row>
    <row r="228" spans="10:12" x14ac:dyDescent="0.15">
      <c r="J228" s="43"/>
      <c r="K228" s="271"/>
      <c r="L228" s="45"/>
    </row>
    <row r="229" spans="10:12" x14ac:dyDescent="0.15">
      <c r="J229" s="43"/>
      <c r="K229" s="271"/>
      <c r="L229" s="45"/>
    </row>
    <row r="230" spans="10:12" x14ac:dyDescent="0.15">
      <c r="J230" s="43"/>
      <c r="K230" s="271"/>
      <c r="L230" s="45"/>
    </row>
    <row r="231" spans="10:12" x14ac:dyDescent="0.15">
      <c r="J231" s="43"/>
      <c r="K231" s="271"/>
      <c r="L231" s="45"/>
    </row>
    <row r="232" spans="10:12" x14ac:dyDescent="0.15">
      <c r="J232" s="43"/>
      <c r="K232" s="271"/>
      <c r="L232" s="45"/>
    </row>
    <row r="233" spans="10:12" x14ac:dyDescent="0.15">
      <c r="J233" s="43"/>
      <c r="K233" s="271"/>
      <c r="L233" s="45"/>
    </row>
    <row r="234" spans="10:12" x14ac:dyDescent="0.15">
      <c r="J234" s="43"/>
      <c r="K234" s="271"/>
      <c r="L234" s="45"/>
    </row>
    <row r="235" spans="10:12" x14ac:dyDescent="0.15">
      <c r="J235" s="43"/>
      <c r="K235" s="271"/>
      <c r="L235" s="45"/>
    </row>
    <row r="236" spans="10:12" x14ac:dyDescent="0.15">
      <c r="J236" s="43"/>
      <c r="K236" s="271"/>
      <c r="L236" s="45"/>
    </row>
    <row r="237" spans="10:12" x14ac:dyDescent="0.15">
      <c r="J237" s="43"/>
      <c r="K237" s="271"/>
      <c r="L237" s="45"/>
    </row>
    <row r="238" spans="10:12" x14ac:dyDescent="0.15">
      <c r="J238" s="43"/>
      <c r="K238" s="271"/>
      <c r="L238" s="45"/>
    </row>
    <row r="239" spans="10:12" x14ac:dyDescent="0.15">
      <c r="J239" s="43"/>
      <c r="K239" s="271"/>
      <c r="L239" s="45"/>
    </row>
    <row r="240" spans="10:12" x14ac:dyDescent="0.15">
      <c r="J240" s="43"/>
      <c r="K240" s="271"/>
      <c r="L240" s="45"/>
    </row>
    <row r="241" spans="10:12" x14ac:dyDescent="0.15">
      <c r="J241" s="43"/>
      <c r="K241" s="271"/>
      <c r="L241" s="45"/>
    </row>
    <row r="242" spans="10:12" x14ac:dyDescent="0.15">
      <c r="J242" s="43"/>
      <c r="K242" s="271"/>
      <c r="L242" s="45"/>
    </row>
    <row r="243" spans="10:12" x14ac:dyDescent="0.15">
      <c r="J243" s="43"/>
      <c r="K243" s="271"/>
      <c r="L243" s="45"/>
    </row>
    <row r="244" spans="10:12" x14ac:dyDescent="0.15">
      <c r="J244" s="43"/>
      <c r="K244" s="271"/>
      <c r="L244" s="45"/>
    </row>
    <row r="245" spans="10:12" x14ac:dyDescent="0.15">
      <c r="J245" s="43"/>
      <c r="K245" s="271"/>
      <c r="L245" s="45"/>
    </row>
    <row r="246" spans="10:12" x14ac:dyDescent="0.15">
      <c r="J246" s="43"/>
      <c r="K246" s="271"/>
      <c r="L246" s="45"/>
    </row>
    <row r="247" spans="10:12" x14ac:dyDescent="0.15">
      <c r="J247" s="43"/>
      <c r="K247" s="271"/>
      <c r="L247" s="45"/>
    </row>
    <row r="248" spans="10:12" x14ac:dyDescent="0.15">
      <c r="J248" s="43"/>
      <c r="K248" s="271"/>
      <c r="L248" s="45"/>
    </row>
    <row r="249" spans="10:12" x14ac:dyDescent="0.15">
      <c r="J249" s="43"/>
      <c r="K249" s="271"/>
      <c r="L249" s="45"/>
    </row>
    <row r="250" spans="10:12" x14ac:dyDescent="0.15">
      <c r="J250" s="43"/>
      <c r="K250" s="271"/>
      <c r="L250" s="45"/>
    </row>
    <row r="251" spans="10:12" x14ac:dyDescent="0.15">
      <c r="J251" s="43"/>
      <c r="K251" s="271"/>
      <c r="L251" s="45"/>
    </row>
    <row r="252" spans="10:12" x14ac:dyDescent="0.15">
      <c r="J252" s="43"/>
      <c r="K252" s="271"/>
      <c r="L252" s="45"/>
    </row>
    <row r="253" spans="10:12" x14ac:dyDescent="0.15">
      <c r="J253" s="43"/>
      <c r="K253" s="271"/>
      <c r="L253" s="45"/>
    </row>
    <row r="254" spans="10:12" x14ac:dyDescent="0.15">
      <c r="J254" s="43"/>
      <c r="K254" s="271"/>
      <c r="L254" s="45"/>
    </row>
    <row r="255" spans="10:12" x14ac:dyDescent="0.15">
      <c r="J255" s="43"/>
      <c r="K255" s="271"/>
      <c r="L255" s="45"/>
    </row>
    <row r="256" spans="10:12" x14ac:dyDescent="0.15">
      <c r="J256" s="43"/>
      <c r="K256" s="271"/>
      <c r="L256" s="45"/>
    </row>
    <row r="257" spans="10:12" x14ac:dyDescent="0.15">
      <c r="J257" s="43"/>
      <c r="K257" s="271"/>
      <c r="L257" s="45"/>
    </row>
    <row r="258" spans="10:12" x14ac:dyDescent="0.15">
      <c r="J258" s="43"/>
      <c r="K258" s="271"/>
      <c r="L258" s="45"/>
    </row>
    <row r="259" spans="10:12" x14ac:dyDescent="0.15">
      <c r="J259" s="43"/>
      <c r="K259" s="271"/>
      <c r="L259" s="45"/>
    </row>
    <row r="260" spans="10:12" x14ac:dyDescent="0.15">
      <c r="J260" s="43"/>
      <c r="K260" s="271"/>
      <c r="L260" s="45"/>
    </row>
    <row r="261" spans="10:12" x14ac:dyDescent="0.15">
      <c r="J261" s="43"/>
      <c r="K261" s="271"/>
      <c r="L261" s="45"/>
    </row>
    <row r="262" spans="10:12" x14ac:dyDescent="0.15">
      <c r="J262" s="43"/>
      <c r="K262" s="271"/>
      <c r="L262" s="45"/>
    </row>
    <row r="263" spans="10:12" x14ac:dyDescent="0.15">
      <c r="J263" s="43"/>
      <c r="K263" s="271"/>
      <c r="L263" s="45"/>
    </row>
    <row r="264" spans="10:12" x14ac:dyDescent="0.15">
      <c r="J264" s="43"/>
      <c r="K264" s="271"/>
      <c r="L264" s="45"/>
    </row>
    <row r="265" spans="10:12" x14ac:dyDescent="0.15">
      <c r="J265" s="43"/>
      <c r="K265" s="271"/>
      <c r="L265" s="45"/>
    </row>
    <row r="266" spans="10:12" x14ac:dyDescent="0.15">
      <c r="J266" s="43"/>
      <c r="K266" s="271"/>
      <c r="L266" s="45"/>
    </row>
    <row r="267" spans="10:12" x14ac:dyDescent="0.15">
      <c r="J267" s="43"/>
      <c r="K267" s="271"/>
      <c r="L267" s="45"/>
    </row>
    <row r="268" spans="10:12" x14ac:dyDescent="0.15">
      <c r="J268" s="43"/>
      <c r="K268" s="271"/>
      <c r="L268" s="45"/>
    </row>
    <row r="269" spans="10:12" x14ac:dyDescent="0.15">
      <c r="J269" s="43"/>
      <c r="K269" s="271"/>
      <c r="L269" s="45"/>
    </row>
    <row r="270" spans="10:12" x14ac:dyDescent="0.15">
      <c r="J270" s="43"/>
      <c r="K270" s="271"/>
      <c r="L270" s="45"/>
    </row>
    <row r="271" spans="10:12" x14ac:dyDescent="0.15">
      <c r="J271" s="43"/>
      <c r="K271" s="271"/>
      <c r="L271" s="45"/>
    </row>
    <row r="272" spans="10:12" x14ac:dyDescent="0.15">
      <c r="J272" s="43"/>
      <c r="K272" s="271"/>
      <c r="L272" s="45"/>
    </row>
    <row r="273" spans="10:12" x14ac:dyDescent="0.15">
      <c r="J273" s="43"/>
      <c r="K273" s="271"/>
      <c r="L273" s="45"/>
    </row>
    <row r="274" spans="10:12" x14ac:dyDescent="0.15">
      <c r="J274" s="43"/>
      <c r="K274" s="271"/>
      <c r="L274" s="45"/>
    </row>
    <row r="275" spans="10:12" x14ac:dyDescent="0.15">
      <c r="J275" s="43"/>
      <c r="K275" s="271"/>
      <c r="L275" s="45"/>
    </row>
    <row r="276" spans="10:12" x14ac:dyDescent="0.15">
      <c r="J276" s="43"/>
      <c r="K276" s="271"/>
      <c r="L276" s="45"/>
    </row>
    <row r="277" spans="10:12" x14ac:dyDescent="0.15">
      <c r="J277" s="43"/>
      <c r="K277" s="271"/>
      <c r="L277" s="45"/>
    </row>
    <row r="278" spans="10:12" x14ac:dyDescent="0.15">
      <c r="J278" s="43"/>
      <c r="K278" s="271"/>
      <c r="L278" s="45"/>
    </row>
    <row r="279" spans="10:12" x14ac:dyDescent="0.15">
      <c r="J279" s="43"/>
      <c r="K279" s="271"/>
      <c r="L279" s="45"/>
    </row>
    <row r="280" spans="10:12" x14ac:dyDescent="0.15">
      <c r="J280" s="43"/>
      <c r="K280" s="271"/>
      <c r="L280" s="45"/>
    </row>
    <row r="281" spans="10:12" x14ac:dyDescent="0.15">
      <c r="J281" s="43"/>
      <c r="K281" s="271"/>
      <c r="L281" s="45"/>
    </row>
    <row r="282" spans="10:12" x14ac:dyDescent="0.15">
      <c r="J282" s="43"/>
      <c r="K282" s="271"/>
      <c r="L282" s="45"/>
    </row>
    <row r="283" spans="10:12" x14ac:dyDescent="0.15">
      <c r="J283" s="43"/>
      <c r="K283" s="271"/>
      <c r="L283" s="45"/>
    </row>
    <row r="284" spans="10:12" x14ac:dyDescent="0.15">
      <c r="J284" s="43"/>
      <c r="K284" s="271"/>
      <c r="L284" s="45"/>
    </row>
    <row r="285" spans="10:12" x14ac:dyDescent="0.15">
      <c r="J285" s="43"/>
      <c r="K285" s="271"/>
      <c r="L285" s="45"/>
    </row>
    <row r="286" spans="10:12" x14ac:dyDescent="0.15">
      <c r="J286" s="43"/>
      <c r="K286" s="271"/>
      <c r="L286" s="45"/>
    </row>
    <row r="287" spans="10:12" x14ac:dyDescent="0.15">
      <c r="J287" s="43"/>
      <c r="K287" s="271"/>
      <c r="L287" s="45"/>
    </row>
    <row r="288" spans="10:12" x14ac:dyDescent="0.15">
      <c r="J288" s="43"/>
      <c r="K288" s="271"/>
      <c r="L288" s="45"/>
    </row>
    <row r="289" spans="10:12" x14ac:dyDescent="0.15">
      <c r="J289" s="43"/>
      <c r="K289" s="271"/>
      <c r="L289" s="45"/>
    </row>
    <row r="290" spans="10:12" x14ac:dyDescent="0.15">
      <c r="J290" s="43"/>
      <c r="K290" s="271"/>
      <c r="L290" s="45"/>
    </row>
    <row r="291" spans="10:12" x14ac:dyDescent="0.15">
      <c r="J291" s="43"/>
      <c r="K291" s="271"/>
      <c r="L291" s="45"/>
    </row>
    <row r="292" spans="10:12" x14ac:dyDescent="0.15">
      <c r="J292" s="43"/>
      <c r="K292" s="271"/>
      <c r="L292" s="45"/>
    </row>
    <row r="293" spans="10:12" x14ac:dyDescent="0.15">
      <c r="J293" s="43"/>
      <c r="K293" s="271"/>
      <c r="L293" s="45"/>
    </row>
    <row r="294" spans="10:12" x14ac:dyDescent="0.15">
      <c r="J294" s="43"/>
      <c r="K294" s="271"/>
      <c r="L294" s="45"/>
    </row>
    <row r="295" spans="10:12" x14ac:dyDescent="0.15">
      <c r="J295" s="43"/>
      <c r="K295" s="271"/>
      <c r="L295" s="45"/>
    </row>
    <row r="296" spans="10:12" x14ac:dyDescent="0.15">
      <c r="J296" s="43"/>
      <c r="K296" s="271"/>
      <c r="L296" s="45"/>
    </row>
    <row r="297" spans="10:12" x14ac:dyDescent="0.15">
      <c r="J297" s="43"/>
      <c r="K297" s="271"/>
      <c r="L297" s="45"/>
    </row>
    <row r="298" spans="10:12" x14ac:dyDescent="0.15">
      <c r="J298" s="43"/>
      <c r="K298" s="271"/>
      <c r="L298" s="45"/>
    </row>
    <row r="299" spans="10:12" x14ac:dyDescent="0.15">
      <c r="J299" s="43"/>
      <c r="K299" s="271"/>
      <c r="L299" s="45"/>
    </row>
    <row r="300" spans="10:12" x14ac:dyDescent="0.15">
      <c r="J300" s="43"/>
      <c r="K300" s="271"/>
      <c r="L300" s="45"/>
    </row>
    <row r="301" spans="10:12" x14ac:dyDescent="0.15">
      <c r="J301" s="43"/>
      <c r="K301" s="271"/>
      <c r="L301" s="45"/>
    </row>
    <row r="302" spans="10:12" x14ac:dyDescent="0.15">
      <c r="J302" s="43"/>
      <c r="K302" s="271"/>
      <c r="L302" s="45"/>
    </row>
    <row r="303" spans="10:12" x14ac:dyDescent="0.15">
      <c r="J303" s="43"/>
      <c r="K303" s="271"/>
      <c r="L303" s="45"/>
    </row>
    <row r="304" spans="10:12" x14ac:dyDescent="0.15">
      <c r="J304" s="43"/>
      <c r="K304" s="271"/>
      <c r="L304" s="45"/>
    </row>
    <row r="305" spans="10:12" x14ac:dyDescent="0.15">
      <c r="J305" s="43"/>
      <c r="K305" s="271"/>
      <c r="L305" s="45"/>
    </row>
    <row r="306" spans="10:12" x14ac:dyDescent="0.15">
      <c r="J306" s="43"/>
      <c r="K306" s="271"/>
      <c r="L306" s="45"/>
    </row>
    <row r="307" spans="10:12" x14ac:dyDescent="0.15">
      <c r="J307" s="43"/>
      <c r="K307" s="271"/>
      <c r="L307" s="45"/>
    </row>
    <row r="308" spans="10:12" x14ac:dyDescent="0.15">
      <c r="J308" s="43"/>
      <c r="K308" s="271"/>
      <c r="L308" s="45"/>
    </row>
    <row r="309" spans="10:12" x14ac:dyDescent="0.15">
      <c r="J309" s="43"/>
      <c r="K309" s="271"/>
      <c r="L309" s="45"/>
    </row>
    <row r="310" spans="10:12" x14ac:dyDescent="0.15">
      <c r="J310" s="43"/>
      <c r="K310" s="271"/>
      <c r="L310" s="45"/>
    </row>
    <row r="311" spans="10:12" x14ac:dyDescent="0.15">
      <c r="J311" s="43"/>
      <c r="K311" s="271"/>
      <c r="L311" s="45"/>
    </row>
    <row r="312" spans="10:12" x14ac:dyDescent="0.15">
      <c r="J312" s="43"/>
      <c r="K312" s="271"/>
      <c r="L312" s="45"/>
    </row>
    <row r="313" spans="10:12" x14ac:dyDescent="0.15">
      <c r="J313" s="43"/>
      <c r="K313" s="271"/>
      <c r="L313" s="45"/>
    </row>
    <row r="314" spans="10:12" x14ac:dyDescent="0.15">
      <c r="J314" s="43"/>
      <c r="K314" s="271"/>
      <c r="L314" s="45"/>
    </row>
    <row r="315" spans="10:12" x14ac:dyDescent="0.15">
      <c r="J315" s="43"/>
      <c r="K315" s="271"/>
      <c r="L315" s="45"/>
    </row>
    <row r="316" spans="10:12" x14ac:dyDescent="0.15">
      <c r="J316" s="43"/>
      <c r="K316" s="271"/>
      <c r="L316" s="45"/>
    </row>
    <row r="317" spans="10:12" x14ac:dyDescent="0.15">
      <c r="J317" s="43"/>
      <c r="K317" s="271"/>
      <c r="L317" s="45"/>
    </row>
    <row r="318" spans="10:12" x14ac:dyDescent="0.15">
      <c r="J318" s="43"/>
      <c r="K318" s="271"/>
      <c r="L318" s="45"/>
    </row>
    <row r="319" spans="10:12" x14ac:dyDescent="0.15">
      <c r="J319" s="43"/>
      <c r="K319" s="271"/>
      <c r="L319" s="45"/>
    </row>
    <row r="320" spans="10:12" x14ac:dyDescent="0.15">
      <c r="J320" s="43"/>
      <c r="K320" s="271"/>
      <c r="L320" s="45"/>
    </row>
    <row r="321" spans="10:12" x14ac:dyDescent="0.15">
      <c r="J321" s="43"/>
      <c r="K321" s="271"/>
      <c r="L321" s="45"/>
    </row>
    <row r="322" spans="10:12" x14ac:dyDescent="0.15">
      <c r="J322" s="43"/>
      <c r="K322" s="271"/>
      <c r="L322" s="45"/>
    </row>
    <row r="323" spans="10:12" x14ac:dyDescent="0.15">
      <c r="J323" s="43"/>
      <c r="K323" s="271"/>
      <c r="L323" s="45"/>
    </row>
    <row r="324" spans="10:12" x14ac:dyDescent="0.15">
      <c r="J324" s="43"/>
      <c r="K324" s="271"/>
      <c r="L324" s="45"/>
    </row>
    <row r="325" spans="10:12" x14ac:dyDescent="0.15">
      <c r="J325" s="43"/>
      <c r="K325" s="271"/>
      <c r="L325" s="45"/>
    </row>
    <row r="326" spans="10:12" x14ac:dyDescent="0.15">
      <c r="J326" s="43"/>
      <c r="K326" s="271"/>
      <c r="L326" s="45"/>
    </row>
    <row r="327" spans="10:12" x14ac:dyDescent="0.15">
      <c r="J327" s="43"/>
      <c r="K327" s="271"/>
      <c r="L327" s="45"/>
    </row>
    <row r="328" spans="10:12" x14ac:dyDescent="0.15">
      <c r="J328" s="43"/>
      <c r="K328" s="271"/>
      <c r="L328" s="45"/>
    </row>
    <row r="329" spans="10:12" x14ac:dyDescent="0.15">
      <c r="J329" s="43"/>
      <c r="K329" s="271"/>
      <c r="L329" s="45"/>
    </row>
    <row r="330" spans="10:12" x14ac:dyDescent="0.15">
      <c r="J330" s="43"/>
      <c r="K330" s="271"/>
      <c r="L330" s="45"/>
    </row>
    <row r="331" spans="10:12" x14ac:dyDescent="0.15">
      <c r="J331" s="43"/>
      <c r="K331" s="271"/>
      <c r="L331" s="45"/>
    </row>
    <row r="332" spans="10:12" x14ac:dyDescent="0.15">
      <c r="J332" s="43"/>
      <c r="K332" s="271"/>
      <c r="L332" s="45"/>
    </row>
    <row r="333" spans="10:12" x14ac:dyDescent="0.15">
      <c r="J333" s="43"/>
      <c r="K333" s="271"/>
      <c r="L333" s="45"/>
    </row>
    <row r="334" spans="10:12" x14ac:dyDescent="0.15">
      <c r="J334" s="43"/>
      <c r="K334" s="271"/>
      <c r="L334" s="45"/>
    </row>
    <row r="335" spans="10:12" x14ac:dyDescent="0.15">
      <c r="J335" s="43"/>
      <c r="K335" s="271"/>
      <c r="L335" s="45"/>
    </row>
    <row r="336" spans="10:12" x14ac:dyDescent="0.15">
      <c r="J336" s="43"/>
      <c r="K336" s="271"/>
      <c r="L336" s="45"/>
    </row>
    <row r="337" spans="10:12" x14ac:dyDescent="0.15">
      <c r="J337" s="43"/>
      <c r="K337" s="271"/>
      <c r="L337" s="45"/>
    </row>
    <row r="338" spans="10:12" x14ac:dyDescent="0.15">
      <c r="J338" s="43"/>
      <c r="K338" s="271"/>
      <c r="L338" s="45"/>
    </row>
    <row r="339" spans="10:12" x14ac:dyDescent="0.15">
      <c r="J339" s="43"/>
      <c r="K339" s="271"/>
      <c r="L339" s="45"/>
    </row>
    <row r="340" spans="10:12" x14ac:dyDescent="0.15">
      <c r="J340" s="43"/>
      <c r="K340" s="271"/>
      <c r="L340" s="45"/>
    </row>
    <row r="341" spans="10:12" x14ac:dyDescent="0.15">
      <c r="J341" s="43"/>
      <c r="K341" s="271"/>
      <c r="L341" s="45"/>
    </row>
    <row r="342" spans="10:12" x14ac:dyDescent="0.15">
      <c r="J342" s="43"/>
      <c r="K342" s="271"/>
      <c r="L342" s="45"/>
    </row>
    <row r="343" spans="10:12" x14ac:dyDescent="0.15">
      <c r="J343" s="43"/>
      <c r="K343" s="271"/>
      <c r="L343" s="45"/>
    </row>
    <row r="344" spans="10:12" x14ac:dyDescent="0.15">
      <c r="J344" s="43"/>
      <c r="K344" s="271"/>
      <c r="L344" s="45"/>
    </row>
    <row r="345" spans="10:12" x14ac:dyDescent="0.15">
      <c r="J345" s="43"/>
      <c r="K345" s="271"/>
      <c r="L345" s="45"/>
    </row>
    <row r="346" spans="10:12" x14ac:dyDescent="0.15">
      <c r="J346" s="43"/>
      <c r="K346" s="271"/>
      <c r="L346" s="45"/>
    </row>
    <row r="347" spans="10:12" x14ac:dyDescent="0.15">
      <c r="J347" s="43"/>
      <c r="K347" s="271"/>
      <c r="L347" s="45"/>
    </row>
    <row r="348" spans="10:12" x14ac:dyDescent="0.15">
      <c r="J348" s="43"/>
      <c r="K348" s="271"/>
      <c r="L348" s="45"/>
    </row>
    <row r="349" spans="10:12" x14ac:dyDescent="0.15">
      <c r="J349" s="43"/>
      <c r="K349" s="271"/>
      <c r="L349" s="45"/>
    </row>
    <row r="350" spans="10:12" x14ac:dyDescent="0.15">
      <c r="J350" s="43"/>
      <c r="K350" s="271"/>
      <c r="L350" s="45"/>
    </row>
    <row r="351" spans="10:12" x14ac:dyDescent="0.15">
      <c r="J351" s="43"/>
      <c r="K351" s="271"/>
      <c r="L351" s="45"/>
    </row>
    <row r="352" spans="10:12" x14ac:dyDescent="0.15">
      <c r="J352" s="43"/>
      <c r="K352" s="271"/>
      <c r="L352" s="45"/>
    </row>
    <row r="353" spans="10:12" x14ac:dyDescent="0.15">
      <c r="J353" s="43"/>
      <c r="K353" s="271"/>
      <c r="L353" s="45"/>
    </row>
    <row r="354" spans="10:12" x14ac:dyDescent="0.15">
      <c r="J354" s="43"/>
      <c r="K354" s="271"/>
      <c r="L354" s="45"/>
    </row>
    <row r="355" spans="10:12" x14ac:dyDescent="0.15">
      <c r="J355" s="43"/>
      <c r="K355" s="271"/>
      <c r="L355" s="45"/>
    </row>
    <row r="356" spans="10:12" x14ac:dyDescent="0.15">
      <c r="J356" s="43"/>
      <c r="K356" s="271"/>
      <c r="L356" s="45"/>
    </row>
    <row r="357" spans="10:12" x14ac:dyDescent="0.15">
      <c r="J357" s="43"/>
      <c r="K357" s="271"/>
      <c r="L357" s="45"/>
    </row>
    <row r="358" spans="10:12" x14ac:dyDescent="0.15">
      <c r="J358" s="43"/>
      <c r="K358" s="271"/>
      <c r="L358" s="45"/>
    </row>
    <row r="359" spans="10:12" x14ac:dyDescent="0.15">
      <c r="J359" s="43"/>
      <c r="K359" s="271"/>
      <c r="L359" s="45"/>
    </row>
    <row r="360" spans="10:12" x14ac:dyDescent="0.15">
      <c r="J360" s="43"/>
      <c r="K360" s="271"/>
      <c r="L360" s="45"/>
    </row>
    <row r="361" spans="10:12" x14ac:dyDescent="0.15">
      <c r="J361" s="43"/>
      <c r="K361" s="271"/>
      <c r="L361" s="45"/>
    </row>
    <row r="362" spans="10:12" x14ac:dyDescent="0.15">
      <c r="J362" s="43"/>
      <c r="K362" s="271"/>
      <c r="L362" s="45"/>
    </row>
    <row r="363" spans="10:12" x14ac:dyDescent="0.15">
      <c r="J363" s="43"/>
      <c r="K363" s="271"/>
      <c r="L363" s="45"/>
    </row>
    <row r="364" spans="10:12" x14ac:dyDescent="0.15">
      <c r="J364" s="43"/>
      <c r="K364" s="271"/>
      <c r="L364" s="45"/>
    </row>
    <row r="365" spans="10:12" x14ac:dyDescent="0.15">
      <c r="J365" s="43"/>
      <c r="K365" s="271"/>
      <c r="L365" s="45"/>
    </row>
    <row r="366" spans="10:12" x14ac:dyDescent="0.15">
      <c r="J366" s="43"/>
      <c r="K366" s="271"/>
      <c r="L366" s="45"/>
    </row>
    <row r="367" spans="10:12" x14ac:dyDescent="0.15">
      <c r="J367" s="43"/>
      <c r="K367" s="271"/>
      <c r="L367" s="45"/>
    </row>
    <row r="368" spans="10:12" x14ac:dyDescent="0.15">
      <c r="J368" s="43"/>
      <c r="K368" s="271"/>
      <c r="L368" s="45"/>
    </row>
    <row r="369" spans="10:12" x14ac:dyDescent="0.15">
      <c r="J369" s="43"/>
      <c r="K369" s="271"/>
      <c r="L369" s="45"/>
    </row>
    <row r="370" spans="10:12" x14ac:dyDescent="0.15">
      <c r="J370" s="43"/>
      <c r="K370" s="271"/>
      <c r="L370" s="45"/>
    </row>
    <row r="371" spans="10:12" x14ac:dyDescent="0.15">
      <c r="J371" s="43"/>
      <c r="K371" s="271"/>
      <c r="L371" s="45"/>
    </row>
    <row r="372" spans="10:12" x14ac:dyDescent="0.15">
      <c r="J372" s="43"/>
      <c r="K372" s="271"/>
      <c r="L372" s="45"/>
    </row>
    <row r="373" spans="10:12" x14ac:dyDescent="0.15">
      <c r="J373" s="43"/>
      <c r="K373" s="271"/>
      <c r="L373" s="45"/>
    </row>
    <row r="374" spans="10:12" x14ac:dyDescent="0.15">
      <c r="J374" s="43"/>
      <c r="K374" s="271"/>
      <c r="L374" s="45"/>
    </row>
    <row r="375" spans="10:12" x14ac:dyDescent="0.15">
      <c r="J375" s="43"/>
      <c r="K375" s="271"/>
      <c r="L375" s="45"/>
    </row>
    <row r="376" spans="10:12" x14ac:dyDescent="0.15">
      <c r="J376" s="43"/>
      <c r="K376" s="271"/>
      <c r="L376" s="45"/>
    </row>
    <row r="377" spans="10:12" x14ac:dyDescent="0.15">
      <c r="J377" s="43"/>
      <c r="K377" s="271"/>
      <c r="L377" s="45"/>
    </row>
    <row r="378" spans="10:12" x14ac:dyDescent="0.15">
      <c r="J378" s="43"/>
      <c r="K378" s="271"/>
      <c r="L378" s="45"/>
    </row>
    <row r="379" spans="10:12" x14ac:dyDescent="0.15">
      <c r="J379" s="43"/>
      <c r="K379" s="271"/>
      <c r="L379" s="45"/>
    </row>
    <row r="380" spans="10:12" x14ac:dyDescent="0.15">
      <c r="J380" s="43"/>
      <c r="K380" s="271"/>
      <c r="L380" s="45"/>
    </row>
    <row r="381" spans="10:12" x14ac:dyDescent="0.15">
      <c r="J381" s="43"/>
      <c r="K381" s="271"/>
      <c r="L381" s="45"/>
    </row>
    <row r="382" spans="10:12" x14ac:dyDescent="0.15">
      <c r="J382" s="43"/>
      <c r="K382" s="271"/>
      <c r="L382" s="45"/>
    </row>
    <row r="383" spans="10:12" x14ac:dyDescent="0.15">
      <c r="J383" s="43"/>
      <c r="K383" s="271"/>
      <c r="L383" s="45"/>
    </row>
    <row r="384" spans="10:12" x14ac:dyDescent="0.15">
      <c r="J384" s="43"/>
      <c r="K384" s="271"/>
      <c r="L384" s="45"/>
    </row>
    <row r="385" spans="10:12" x14ac:dyDescent="0.15">
      <c r="J385" s="43"/>
      <c r="K385" s="271"/>
      <c r="L385" s="45"/>
    </row>
    <row r="386" spans="10:12" x14ac:dyDescent="0.15">
      <c r="J386" s="43"/>
      <c r="K386" s="271"/>
      <c r="L386" s="45"/>
    </row>
    <row r="387" spans="10:12" x14ac:dyDescent="0.15">
      <c r="J387" s="43"/>
      <c r="K387" s="271"/>
      <c r="L387" s="45"/>
    </row>
    <row r="388" spans="10:12" x14ac:dyDescent="0.15">
      <c r="J388" s="43"/>
      <c r="K388" s="271"/>
      <c r="L388" s="45"/>
    </row>
    <row r="389" spans="10:12" x14ac:dyDescent="0.15">
      <c r="J389" s="43"/>
      <c r="K389" s="271"/>
      <c r="L389" s="45"/>
    </row>
    <row r="390" spans="10:12" x14ac:dyDescent="0.15">
      <c r="J390" s="43"/>
      <c r="K390" s="271"/>
      <c r="L390" s="45"/>
    </row>
    <row r="391" spans="10:12" x14ac:dyDescent="0.15">
      <c r="J391" s="43"/>
      <c r="K391" s="271"/>
      <c r="L391" s="45"/>
    </row>
    <row r="392" spans="10:12" x14ac:dyDescent="0.15">
      <c r="J392" s="43"/>
      <c r="K392" s="271"/>
      <c r="L392" s="45"/>
    </row>
    <row r="393" spans="10:12" x14ac:dyDescent="0.15">
      <c r="J393" s="43"/>
      <c r="K393" s="271"/>
      <c r="L393" s="45"/>
    </row>
    <row r="394" spans="10:12" x14ac:dyDescent="0.15">
      <c r="J394" s="43"/>
      <c r="K394" s="271"/>
      <c r="L394" s="45"/>
    </row>
    <row r="395" spans="10:12" x14ac:dyDescent="0.15">
      <c r="J395" s="43"/>
      <c r="K395" s="271"/>
      <c r="L395" s="45"/>
    </row>
    <row r="396" spans="10:12" x14ac:dyDescent="0.15">
      <c r="J396" s="43"/>
      <c r="K396" s="271"/>
      <c r="L396" s="45"/>
    </row>
    <row r="397" spans="10:12" x14ac:dyDescent="0.15">
      <c r="J397" s="43"/>
      <c r="K397" s="271"/>
      <c r="L397" s="45"/>
    </row>
    <row r="398" spans="10:12" x14ac:dyDescent="0.15">
      <c r="J398" s="43"/>
      <c r="K398" s="271"/>
      <c r="L398" s="45"/>
    </row>
    <row r="399" spans="10:12" x14ac:dyDescent="0.15">
      <c r="J399" s="43"/>
      <c r="K399" s="271"/>
      <c r="L399" s="45"/>
    </row>
    <row r="400" spans="10:12" x14ac:dyDescent="0.15">
      <c r="J400" s="43"/>
      <c r="K400" s="271"/>
      <c r="L400" s="45"/>
    </row>
    <row r="401" spans="10:12" x14ac:dyDescent="0.15">
      <c r="J401" s="43"/>
      <c r="K401" s="271"/>
      <c r="L401" s="45"/>
    </row>
    <row r="402" spans="10:12" x14ac:dyDescent="0.15">
      <c r="J402" s="43"/>
      <c r="K402" s="271"/>
      <c r="L402" s="45"/>
    </row>
    <row r="403" spans="10:12" x14ac:dyDescent="0.15">
      <c r="J403" s="43"/>
      <c r="K403" s="271"/>
      <c r="L403" s="45"/>
    </row>
    <row r="404" spans="10:12" x14ac:dyDescent="0.15">
      <c r="J404" s="43"/>
      <c r="K404" s="271"/>
      <c r="L404" s="45"/>
    </row>
    <row r="405" spans="10:12" x14ac:dyDescent="0.15">
      <c r="J405" s="43"/>
      <c r="K405" s="271"/>
      <c r="L405" s="45"/>
    </row>
    <row r="406" spans="10:12" x14ac:dyDescent="0.15">
      <c r="J406" s="43"/>
      <c r="K406" s="271"/>
      <c r="L406" s="45"/>
    </row>
    <row r="407" spans="10:12" x14ac:dyDescent="0.15">
      <c r="J407" s="43"/>
      <c r="K407" s="271"/>
      <c r="L407" s="45"/>
    </row>
    <row r="408" spans="10:12" x14ac:dyDescent="0.15">
      <c r="J408" s="43"/>
      <c r="K408" s="271"/>
      <c r="L408" s="45"/>
    </row>
    <row r="409" spans="10:12" x14ac:dyDescent="0.15">
      <c r="J409" s="43"/>
      <c r="K409" s="271"/>
      <c r="L409" s="45"/>
    </row>
    <row r="410" spans="10:12" x14ac:dyDescent="0.15">
      <c r="J410" s="43"/>
      <c r="K410" s="271"/>
      <c r="L410" s="45"/>
    </row>
    <row r="411" spans="10:12" x14ac:dyDescent="0.15">
      <c r="J411" s="43"/>
      <c r="K411" s="271"/>
      <c r="L411" s="45"/>
    </row>
    <row r="412" spans="10:12" x14ac:dyDescent="0.15">
      <c r="J412" s="43"/>
      <c r="K412" s="271"/>
      <c r="L412" s="45"/>
    </row>
    <row r="413" spans="10:12" x14ac:dyDescent="0.15">
      <c r="J413" s="43"/>
      <c r="K413" s="271"/>
      <c r="L413" s="45"/>
    </row>
    <row r="414" spans="10:12" x14ac:dyDescent="0.15">
      <c r="J414" s="43"/>
      <c r="K414" s="271"/>
      <c r="L414" s="45"/>
    </row>
    <row r="415" spans="10:12" x14ac:dyDescent="0.15">
      <c r="J415" s="43"/>
      <c r="K415" s="271"/>
      <c r="L415" s="45"/>
    </row>
    <row r="416" spans="10:12" x14ac:dyDescent="0.15">
      <c r="J416" s="43"/>
      <c r="K416" s="271"/>
      <c r="L416" s="45"/>
    </row>
    <row r="417" spans="10:12" x14ac:dyDescent="0.15">
      <c r="J417" s="43"/>
      <c r="K417" s="271"/>
      <c r="L417" s="45"/>
    </row>
    <row r="418" spans="10:12" x14ac:dyDescent="0.15">
      <c r="J418" s="43"/>
      <c r="K418" s="271"/>
      <c r="L418" s="45"/>
    </row>
    <row r="419" spans="10:12" x14ac:dyDescent="0.15">
      <c r="J419" s="43"/>
      <c r="K419" s="271"/>
      <c r="L419" s="45"/>
    </row>
    <row r="420" spans="10:12" x14ac:dyDescent="0.15">
      <c r="J420" s="43"/>
      <c r="K420" s="271"/>
      <c r="L420" s="45"/>
    </row>
    <row r="421" spans="10:12" x14ac:dyDescent="0.15">
      <c r="J421" s="43"/>
      <c r="K421" s="271"/>
      <c r="L421" s="45"/>
    </row>
    <row r="422" spans="10:12" x14ac:dyDescent="0.15">
      <c r="J422" s="43"/>
      <c r="K422" s="271"/>
      <c r="L422" s="45"/>
    </row>
    <row r="423" spans="10:12" x14ac:dyDescent="0.15">
      <c r="J423" s="43"/>
      <c r="K423" s="271"/>
      <c r="L423" s="45"/>
    </row>
    <row r="424" spans="10:12" x14ac:dyDescent="0.15">
      <c r="J424" s="43"/>
      <c r="K424" s="271"/>
      <c r="L424" s="45"/>
    </row>
    <row r="425" spans="10:12" x14ac:dyDescent="0.15">
      <c r="J425" s="43"/>
      <c r="K425" s="271"/>
      <c r="L425" s="45"/>
    </row>
    <row r="426" spans="10:12" x14ac:dyDescent="0.15">
      <c r="J426" s="43"/>
      <c r="K426" s="271"/>
      <c r="L426" s="45"/>
    </row>
    <row r="427" spans="10:12" x14ac:dyDescent="0.15">
      <c r="J427" s="43"/>
      <c r="K427" s="271"/>
      <c r="L427" s="45"/>
    </row>
    <row r="428" spans="10:12" x14ac:dyDescent="0.15">
      <c r="J428" s="43"/>
      <c r="K428" s="271"/>
      <c r="L428" s="45"/>
    </row>
    <row r="429" spans="10:12" x14ac:dyDescent="0.15">
      <c r="J429" s="43"/>
      <c r="K429" s="271"/>
      <c r="L429" s="45"/>
    </row>
    <row r="430" spans="10:12" x14ac:dyDescent="0.15">
      <c r="J430" s="43"/>
      <c r="K430" s="271"/>
      <c r="L430" s="45"/>
    </row>
    <row r="431" spans="10:12" x14ac:dyDescent="0.15">
      <c r="J431" s="43"/>
      <c r="K431" s="271"/>
      <c r="L431" s="45"/>
    </row>
    <row r="432" spans="10:12" x14ac:dyDescent="0.15">
      <c r="J432" s="43"/>
      <c r="K432" s="271"/>
      <c r="L432" s="45"/>
    </row>
    <row r="433" spans="10:12" x14ac:dyDescent="0.15">
      <c r="J433" s="43"/>
      <c r="K433" s="271"/>
      <c r="L433" s="45"/>
    </row>
    <row r="434" spans="10:12" x14ac:dyDescent="0.15">
      <c r="J434" s="43"/>
      <c r="K434" s="271"/>
      <c r="L434" s="45"/>
    </row>
    <row r="435" spans="10:12" x14ac:dyDescent="0.15">
      <c r="J435" s="43"/>
      <c r="K435" s="271"/>
      <c r="L435" s="45"/>
    </row>
    <row r="436" spans="10:12" x14ac:dyDescent="0.15">
      <c r="J436" s="43"/>
      <c r="K436" s="271"/>
      <c r="L436" s="45"/>
    </row>
    <row r="437" spans="10:12" x14ac:dyDescent="0.15">
      <c r="J437" s="43"/>
      <c r="K437" s="271"/>
      <c r="L437" s="45"/>
    </row>
    <row r="438" spans="10:12" x14ac:dyDescent="0.15">
      <c r="J438" s="43"/>
      <c r="K438" s="271"/>
      <c r="L438" s="45"/>
    </row>
    <row r="439" spans="10:12" x14ac:dyDescent="0.15">
      <c r="J439" s="43"/>
      <c r="K439" s="271"/>
      <c r="L439" s="45"/>
    </row>
    <row r="440" spans="10:12" x14ac:dyDescent="0.15">
      <c r="J440" s="43"/>
      <c r="K440" s="271"/>
      <c r="L440" s="45"/>
    </row>
    <row r="441" spans="10:12" x14ac:dyDescent="0.15">
      <c r="J441" s="43"/>
      <c r="K441" s="271"/>
      <c r="L441" s="45"/>
    </row>
    <row r="442" spans="10:12" x14ac:dyDescent="0.15">
      <c r="J442" s="43"/>
      <c r="K442" s="271"/>
      <c r="L442" s="45"/>
    </row>
    <row r="443" spans="10:12" x14ac:dyDescent="0.15">
      <c r="J443" s="43"/>
      <c r="K443" s="271"/>
      <c r="L443" s="45"/>
    </row>
    <row r="444" spans="10:12" x14ac:dyDescent="0.15">
      <c r="J444" s="43"/>
      <c r="K444" s="271"/>
      <c r="L444" s="45"/>
    </row>
    <row r="445" spans="10:12" x14ac:dyDescent="0.15">
      <c r="J445" s="43"/>
      <c r="K445" s="271"/>
      <c r="L445" s="45"/>
    </row>
    <row r="446" spans="10:12" x14ac:dyDescent="0.15">
      <c r="J446" s="43"/>
      <c r="K446" s="271"/>
      <c r="L446" s="45"/>
    </row>
    <row r="447" spans="10:12" x14ac:dyDescent="0.15">
      <c r="J447" s="43"/>
      <c r="K447" s="271"/>
      <c r="L447" s="45"/>
    </row>
    <row r="448" spans="10:12" x14ac:dyDescent="0.15">
      <c r="J448" s="43"/>
      <c r="K448" s="271"/>
      <c r="L448" s="45"/>
    </row>
    <row r="449" spans="10:12" x14ac:dyDescent="0.15">
      <c r="J449" s="43"/>
      <c r="K449" s="271"/>
      <c r="L449" s="45"/>
    </row>
    <row r="450" spans="10:12" x14ac:dyDescent="0.15">
      <c r="J450" s="43"/>
      <c r="K450" s="271"/>
      <c r="L450" s="45"/>
    </row>
    <row r="451" spans="10:12" x14ac:dyDescent="0.15">
      <c r="J451" s="43"/>
      <c r="K451" s="271"/>
      <c r="L451" s="45"/>
    </row>
    <row r="452" spans="10:12" x14ac:dyDescent="0.15">
      <c r="J452" s="43"/>
      <c r="K452" s="271"/>
      <c r="L452" s="45"/>
    </row>
    <row r="453" spans="10:12" x14ac:dyDescent="0.15">
      <c r="J453" s="43"/>
      <c r="K453" s="271"/>
      <c r="L453" s="45"/>
    </row>
    <row r="454" spans="10:12" x14ac:dyDescent="0.15">
      <c r="J454" s="43"/>
      <c r="K454" s="271"/>
      <c r="L454" s="45"/>
    </row>
    <row r="455" spans="10:12" x14ac:dyDescent="0.15">
      <c r="J455" s="43"/>
      <c r="K455" s="271"/>
      <c r="L455" s="45"/>
    </row>
    <row r="456" spans="10:12" x14ac:dyDescent="0.15">
      <c r="J456" s="43"/>
      <c r="K456" s="271"/>
      <c r="L456" s="45"/>
    </row>
    <row r="457" spans="10:12" x14ac:dyDescent="0.15">
      <c r="J457" s="43"/>
      <c r="K457" s="271"/>
      <c r="L457" s="45"/>
    </row>
    <row r="458" spans="10:12" x14ac:dyDescent="0.15">
      <c r="J458" s="43"/>
      <c r="K458" s="271"/>
      <c r="L458" s="45"/>
    </row>
    <row r="459" spans="10:12" x14ac:dyDescent="0.15">
      <c r="J459" s="43"/>
      <c r="K459" s="271"/>
      <c r="L459" s="45"/>
    </row>
    <row r="460" spans="10:12" x14ac:dyDescent="0.15">
      <c r="J460" s="43"/>
      <c r="K460" s="271"/>
      <c r="L460" s="45"/>
    </row>
    <row r="461" spans="10:12" x14ac:dyDescent="0.15">
      <c r="J461" s="43"/>
      <c r="K461" s="271"/>
      <c r="L461" s="45"/>
    </row>
    <row r="462" spans="10:12" x14ac:dyDescent="0.15">
      <c r="J462" s="43"/>
      <c r="K462" s="271"/>
      <c r="L462" s="45"/>
    </row>
    <row r="463" spans="10:12" x14ac:dyDescent="0.15">
      <c r="J463" s="43"/>
      <c r="K463" s="271"/>
      <c r="L463" s="45"/>
    </row>
    <row r="464" spans="10:12" x14ac:dyDescent="0.15">
      <c r="J464" s="43"/>
      <c r="K464" s="271"/>
      <c r="L464" s="45"/>
    </row>
    <row r="465" spans="10:12" x14ac:dyDescent="0.15">
      <c r="J465" s="43"/>
      <c r="K465" s="271"/>
      <c r="L465" s="45"/>
    </row>
    <row r="466" spans="10:12" x14ac:dyDescent="0.15">
      <c r="J466" s="43"/>
      <c r="K466" s="271"/>
      <c r="L466" s="45"/>
    </row>
    <row r="467" spans="10:12" x14ac:dyDescent="0.15">
      <c r="J467" s="43"/>
      <c r="K467" s="271"/>
      <c r="L467" s="45"/>
    </row>
    <row r="468" spans="10:12" x14ac:dyDescent="0.15">
      <c r="J468" s="43"/>
      <c r="K468" s="271"/>
      <c r="L468" s="45"/>
    </row>
    <row r="469" spans="10:12" x14ac:dyDescent="0.15">
      <c r="J469" s="43"/>
      <c r="K469" s="271"/>
      <c r="L469" s="45"/>
    </row>
    <row r="470" spans="10:12" x14ac:dyDescent="0.15">
      <c r="J470" s="43"/>
      <c r="K470" s="271"/>
      <c r="L470" s="45"/>
    </row>
    <row r="471" spans="10:12" x14ac:dyDescent="0.15">
      <c r="J471" s="43"/>
      <c r="K471" s="271"/>
      <c r="L471" s="45"/>
    </row>
    <row r="472" spans="10:12" x14ac:dyDescent="0.15">
      <c r="J472" s="43"/>
      <c r="K472" s="271"/>
      <c r="L472" s="45"/>
    </row>
    <row r="473" spans="10:12" x14ac:dyDescent="0.15">
      <c r="J473" s="43"/>
      <c r="K473" s="271"/>
      <c r="L473" s="45"/>
    </row>
    <row r="474" spans="10:12" x14ac:dyDescent="0.15">
      <c r="J474" s="43"/>
      <c r="K474" s="271"/>
      <c r="L474" s="45"/>
    </row>
    <row r="475" spans="10:12" x14ac:dyDescent="0.15">
      <c r="J475" s="43"/>
      <c r="K475" s="271"/>
      <c r="L475" s="45"/>
    </row>
    <row r="476" spans="10:12" x14ac:dyDescent="0.15">
      <c r="J476" s="43"/>
      <c r="K476" s="271"/>
      <c r="L476" s="45"/>
    </row>
    <row r="477" spans="10:12" x14ac:dyDescent="0.15">
      <c r="J477" s="43"/>
      <c r="K477" s="271"/>
      <c r="L477" s="45"/>
    </row>
    <row r="478" spans="10:12" x14ac:dyDescent="0.15">
      <c r="J478" s="43"/>
      <c r="K478" s="271"/>
      <c r="L478" s="45"/>
    </row>
    <row r="479" spans="10:12" x14ac:dyDescent="0.15">
      <c r="J479" s="43"/>
      <c r="K479" s="271"/>
      <c r="L479" s="45"/>
    </row>
    <row r="480" spans="10:12" x14ac:dyDescent="0.15">
      <c r="J480" s="43"/>
      <c r="K480" s="271"/>
      <c r="L480" s="45"/>
    </row>
    <row r="481" spans="10:12" x14ac:dyDescent="0.15">
      <c r="J481" s="43"/>
      <c r="K481" s="271"/>
      <c r="L481" s="45"/>
    </row>
    <row r="482" spans="10:12" x14ac:dyDescent="0.15">
      <c r="J482" s="43"/>
      <c r="K482" s="271"/>
      <c r="L482" s="45"/>
    </row>
    <row r="483" spans="10:12" x14ac:dyDescent="0.15">
      <c r="J483" s="43"/>
      <c r="K483" s="271"/>
      <c r="L483" s="45"/>
    </row>
    <row r="484" spans="10:12" x14ac:dyDescent="0.15">
      <c r="J484" s="43"/>
      <c r="K484" s="271"/>
      <c r="L484" s="45"/>
    </row>
    <row r="485" spans="10:12" x14ac:dyDescent="0.15">
      <c r="J485" s="43"/>
      <c r="K485" s="271"/>
      <c r="L485" s="45"/>
    </row>
    <row r="486" spans="10:12" x14ac:dyDescent="0.15">
      <c r="J486" s="43"/>
      <c r="K486" s="271"/>
      <c r="L486" s="45"/>
    </row>
    <row r="487" spans="10:12" x14ac:dyDescent="0.15">
      <c r="J487" s="43"/>
      <c r="K487" s="271"/>
      <c r="L487" s="45"/>
    </row>
    <row r="488" spans="10:12" x14ac:dyDescent="0.15">
      <c r="J488" s="43"/>
      <c r="K488" s="271"/>
      <c r="L488" s="45"/>
    </row>
    <row r="489" spans="10:12" x14ac:dyDescent="0.15">
      <c r="J489" s="43"/>
      <c r="K489" s="271"/>
      <c r="L489" s="45"/>
    </row>
    <row r="490" spans="10:12" x14ac:dyDescent="0.15">
      <c r="J490" s="43"/>
      <c r="K490" s="271"/>
      <c r="L490" s="45"/>
    </row>
    <row r="491" spans="10:12" x14ac:dyDescent="0.15">
      <c r="J491" s="43"/>
      <c r="K491" s="271"/>
      <c r="L491" s="45"/>
    </row>
    <row r="492" spans="10:12" x14ac:dyDescent="0.15">
      <c r="J492" s="43"/>
      <c r="K492" s="271"/>
      <c r="L492" s="45"/>
    </row>
    <row r="493" spans="10:12" x14ac:dyDescent="0.15">
      <c r="J493" s="43"/>
      <c r="K493" s="271"/>
      <c r="L493" s="45"/>
    </row>
    <row r="494" spans="10:12" x14ac:dyDescent="0.15">
      <c r="J494" s="43"/>
      <c r="K494" s="271"/>
      <c r="L494" s="45"/>
    </row>
    <row r="495" spans="10:12" x14ac:dyDescent="0.15">
      <c r="J495" s="43"/>
      <c r="K495" s="271"/>
      <c r="L495" s="45"/>
    </row>
    <row r="496" spans="10:12" x14ac:dyDescent="0.15">
      <c r="J496" s="43"/>
      <c r="K496" s="271"/>
      <c r="L496" s="45"/>
    </row>
    <row r="497" spans="10:12" x14ac:dyDescent="0.15">
      <c r="J497" s="43"/>
      <c r="K497" s="271"/>
      <c r="L497" s="45"/>
    </row>
    <row r="498" spans="10:12" x14ac:dyDescent="0.15">
      <c r="J498" s="43"/>
      <c r="K498" s="271"/>
      <c r="L498" s="45"/>
    </row>
    <row r="499" spans="10:12" x14ac:dyDescent="0.15">
      <c r="J499" s="43"/>
      <c r="K499" s="271"/>
      <c r="L499" s="45"/>
    </row>
    <row r="500" spans="10:12" x14ac:dyDescent="0.15">
      <c r="J500" s="43"/>
      <c r="K500" s="271"/>
      <c r="L500" s="45"/>
    </row>
    <row r="501" spans="10:12" x14ac:dyDescent="0.15">
      <c r="J501" s="43"/>
      <c r="K501" s="271"/>
      <c r="L501" s="45"/>
    </row>
    <row r="502" spans="10:12" x14ac:dyDescent="0.15">
      <c r="J502" s="43"/>
      <c r="K502" s="271"/>
      <c r="L502" s="45"/>
    </row>
    <row r="503" spans="10:12" x14ac:dyDescent="0.15">
      <c r="J503" s="43"/>
      <c r="K503" s="271"/>
      <c r="L503" s="45"/>
    </row>
    <row r="504" spans="10:12" x14ac:dyDescent="0.15">
      <c r="J504" s="43"/>
      <c r="K504" s="271"/>
      <c r="L504" s="45"/>
    </row>
    <row r="505" spans="10:12" x14ac:dyDescent="0.15">
      <c r="J505" s="43"/>
      <c r="K505" s="271"/>
      <c r="L505" s="45"/>
    </row>
    <row r="506" spans="10:12" x14ac:dyDescent="0.15">
      <c r="J506" s="43"/>
      <c r="K506" s="271"/>
      <c r="L506" s="45"/>
    </row>
    <row r="507" spans="10:12" x14ac:dyDescent="0.15">
      <c r="J507" s="43"/>
      <c r="K507" s="271"/>
      <c r="L507" s="45"/>
    </row>
    <row r="508" spans="10:12" x14ac:dyDescent="0.15">
      <c r="J508" s="43"/>
      <c r="K508" s="271"/>
      <c r="L508" s="45"/>
    </row>
    <row r="509" spans="10:12" x14ac:dyDescent="0.15">
      <c r="J509" s="43"/>
      <c r="K509" s="271"/>
      <c r="L509" s="45"/>
    </row>
    <row r="510" spans="10:12" x14ac:dyDescent="0.15">
      <c r="J510" s="43"/>
      <c r="K510" s="271"/>
      <c r="L510" s="45"/>
    </row>
    <row r="511" spans="10:12" x14ac:dyDescent="0.15">
      <c r="J511" s="43"/>
      <c r="K511" s="271"/>
      <c r="L511" s="45"/>
    </row>
    <row r="512" spans="10:12" x14ac:dyDescent="0.15">
      <c r="J512" s="43"/>
      <c r="K512" s="271"/>
      <c r="L512" s="45"/>
    </row>
    <row r="513" spans="10:12" x14ac:dyDescent="0.15">
      <c r="J513" s="43"/>
      <c r="K513" s="271"/>
      <c r="L513" s="45"/>
    </row>
    <row r="514" spans="10:12" x14ac:dyDescent="0.15">
      <c r="J514" s="43"/>
      <c r="K514" s="271"/>
      <c r="L514" s="45"/>
    </row>
    <row r="515" spans="10:12" x14ac:dyDescent="0.15">
      <c r="J515" s="43"/>
      <c r="K515" s="271"/>
      <c r="L515" s="45"/>
    </row>
    <row r="516" spans="10:12" x14ac:dyDescent="0.15">
      <c r="J516" s="43"/>
      <c r="K516" s="271"/>
      <c r="L516" s="45"/>
    </row>
    <row r="517" spans="10:12" x14ac:dyDescent="0.15">
      <c r="J517" s="43"/>
      <c r="K517" s="271"/>
      <c r="L517" s="45"/>
    </row>
    <row r="518" spans="10:12" x14ac:dyDescent="0.15">
      <c r="J518" s="43"/>
      <c r="K518" s="271"/>
      <c r="L518" s="45"/>
    </row>
    <row r="519" spans="10:12" x14ac:dyDescent="0.15">
      <c r="J519" s="43"/>
      <c r="K519" s="271"/>
      <c r="L519" s="45"/>
    </row>
    <row r="520" spans="10:12" x14ac:dyDescent="0.15">
      <c r="J520" s="43"/>
      <c r="K520" s="271"/>
      <c r="L520" s="45"/>
    </row>
    <row r="521" spans="10:12" x14ac:dyDescent="0.15">
      <c r="J521" s="43"/>
      <c r="K521" s="271"/>
      <c r="L521" s="45"/>
    </row>
    <row r="522" spans="10:12" x14ac:dyDescent="0.15">
      <c r="J522" s="43"/>
      <c r="K522" s="271"/>
      <c r="L522" s="45"/>
    </row>
    <row r="523" spans="10:12" x14ac:dyDescent="0.15">
      <c r="J523" s="43"/>
      <c r="K523" s="271"/>
      <c r="L523" s="45"/>
    </row>
    <row r="524" spans="10:12" x14ac:dyDescent="0.15">
      <c r="J524" s="43"/>
      <c r="K524" s="271"/>
      <c r="L524" s="45"/>
    </row>
    <row r="525" spans="10:12" x14ac:dyDescent="0.15">
      <c r="J525" s="43"/>
      <c r="K525" s="271"/>
      <c r="L525" s="45"/>
    </row>
    <row r="526" spans="10:12" x14ac:dyDescent="0.15">
      <c r="J526" s="43"/>
      <c r="K526" s="271"/>
      <c r="L526" s="45"/>
    </row>
    <row r="527" spans="10:12" x14ac:dyDescent="0.15">
      <c r="J527" s="43"/>
      <c r="K527" s="271"/>
      <c r="L527" s="45"/>
    </row>
    <row r="528" spans="10:12" x14ac:dyDescent="0.15">
      <c r="J528" s="43"/>
      <c r="K528" s="271"/>
      <c r="L528" s="45"/>
    </row>
    <row r="529" spans="10:12" x14ac:dyDescent="0.15">
      <c r="J529" s="43"/>
      <c r="K529" s="271"/>
      <c r="L529" s="45"/>
    </row>
    <row r="530" spans="10:12" x14ac:dyDescent="0.15">
      <c r="J530" s="43"/>
      <c r="K530" s="271"/>
      <c r="L530" s="45"/>
    </row>
    <row r="531" spans="10:12" x14ac:dyDescent="0.15">
      <c r="J531" s="43"/>
      <c r="K531" s="271"/>
      <c r="L531" s="45"/>
    </row>
    <row r="532" spans="10:12" x14ac:dyDescent="0.15">
      <c r="J532" s="43"/>
      <c r="K532" s="271"/>
      <c r="L532" s="45"/>
    </row>
    <row r="533" spans="10:12" x14ac:dyDescent="0.15">
      <c r="J533" s="43"/>
      <c r="K533" s="271"/>
      <c r="L533" s="45"/>
    </row>
    <row r="534" spans="10:12" x14ac:dyDescent="0.15">
      <c r="J534" s="43"/>
      <c r="K534" s="271"/>
      <c r="L534" s="45"/>
    </row>
    <row r="535" spans="10:12" x14ac:dyDescent="0.15">
      <c r="J535" s="43"/>
      <c r="K535" s="271"/>
      <c r="L535" s="45"/>
    </row>
    <row r="536" spans="10:12" x14ac:dyDescent="0.15">
      <c r="J536" s="43"/>
      <c r="K536" s="271"/>
      <c r="L536" s="45"/>
    </row>
    <row r="537" spans="10:12" x14ac:dyDescent="0.15">
      <c r="J537" s="43"/>
      <c r="K537" s="271"/>
      <c r="L537" s="45"/>
    </row>
    <row r="538" spans="10:12" x14ac:dyDescent="0.15">
      <c r="J538" s="43"/>
      <c r="K538" s="271"/>
      <c r="L538" s="45"/>
    </row>
    <row r="539" spans="10:12" x14ac:dyDescent="0.15">
      <c r="J539" s="43"/>
      <c r="K539" s="271"/>
      <c r="L539" s="45"/>
    </row>
    <row r="540" spans="10:12" x14ac:dyDescent="0.15">
      <c r="J540" s="43"/>
      <c r="K540" s="271"/>
      <c r="L540" s="45"/>
    </row>
    <row r="541" spans="10:12" x14ac:dyDescent="0.15">
      <c r="J541" s="43"/>
      <c r="K541" s="271"/>
      <c r="L541" s="45"/>
    </row>
    <row r="542" spans="10:12" x14ac:dyDescent="0.15">
      <c r="J542" s="43"/>
      <c r="K542" s="271"/>
      <c r="L542" s="45"/>
    </row>
    <row r="543" spans="10:12" x14ac:dyDescent="0.15">
      <c r="J543" s="43"/>
      <c r="K543" s="271"/>
      <c r="L543" s="45"/>
    </row>
    <row r="544" spans="10:12" x14ac:dyDescent="0.15">
      <c r="J544" s="43"/>
      <c r="K544" s="271"/>
      <c r="L544" s="45"/>
    </row>
    <row r="545" spans="10:12" x14ac:dyDescent="0.15">
      <c r="J545" s="43"/>
      <c r="K545" s="271"/>
      <c r="L545" s="45"/>
    </row>
    <row r="546" spans="10:12" x14ac:dyDescent="0.15">
      <c r="J546" s="43"/>
      <c r="K546" s="271"/>
      <c r="L546" s="45"/>
    </row>
    <row r="547" spans="10:12" x14ac:dyDescent="0.15">
      <c r="J547" s="43"/>
      <c r="K547" s="271"/>
      <c r="L547" s="45"/>
    </row>
    <row r="548" spans="10:12" x14ac:dyDescent="0.15">
      <c r="J548" s="43"/>
      <c r="K548" s="271"/>
      <c r="L548" s="45"/>
    </row>
    <row r="549" spans="10:12" x14ac:dyDescent="0.15">
      <c r="J549" s="43"/>
      <c r="K549" s="271"/>
      <c r="L549" s="45"/>
    </row>
    <row r="550" spans="10:12" x14ac:dyDescent="0.15">
      <c r="J550" s="43"/>
      <c r="K550" s="271"/>
      <c r="L550" s="45"/>
    </row>
    <row r="551" spans="10:12" x14ac:dyDescent="0.15">
      <c r="J551" s="43"/>
      <c r="K551" s="271"/>
      <c r="L551" s="45"/>
    </row>
    <row r="552" spans="10:12" x14ac:dyDescent="0.15">
      <c r="J552" s="43"/>
      <c r="K552" s="271"/>
      <c r="L552" s="45"/>
    </row>
    <row r="553" spans="10:12" x14ac:dyDescent="0.15">
      <c r="J553" s="43"/>
      <c r="K553" s="271"/>
      <c r="L553" s="45"/>
    </row>
    <row r="554" spans="10:12" x14ac:dyDescent="0.15">
      <c r="J554" s="43"/>
      <c r="K554" s="271"/>
      <c r="L554" s="45"/>
    </row>
    <row r="555" spans="10:12" x14ac:dyDescent="0.15">
      <c r="J555" s="43"/>
      <c r="K555" s="271"/>
      <c r="L555" s="45"/>
    </row>
    <row r="556" spans="10:12" x14ac:dyDescent="0.15">
      <c r="J556" s="43"/>
      <c r="K556" s="271"/>
      <c r="L556" s="45"/>
    </row>
    <row r="557" spans="10:12" x14ac:dyDescent="0.15">
      <c r="J557" s="43"/>
      <c r="K557" s="271"/>
      <c r="L557" s="45"/>
    </row>
    <row r="558" spans="10:12" x14ac:dyDescent="0.15">
      <c r="J558" s="43"/>
      <c r="K558" s="271"/>
      <c r="L558" s="45"/>
    </row>
    <row r="559" spans="10:12" x14ac:dyDescent="0.15">
      <c r="J559" s="43"/>
      <c r="K559" s="271"/>
      <c r="L559" s="45"/>
    </row>
    <row r="560" spans="10:12" x14ac:dyDescent="0.15">
      <c r="J560" s="43"/>
      <c r="K560" s="271"/>
      <c r="L560" s="45"/>
    </row>
    <row r="561" spans="10:12" x14ac:dyDescent="0.15">
      <c r="J561" s="43"/>
      <c r="K561" s="271"/>
      <c r="L561" s="45"/>
    </row>
    <row r="562" spans="10:12" x14ac:dyDescent="0.15">
      <c r="J562" s="43"/>
      <c r="K562" s="271"/>
      <c r="L562" s="45"/>
    </row>
    <row r="563" spans="10:12" x14ac:dyDescent="0.15">
      <c r="J563" s="43"/>
      <c r="K563" s="271"/>
      <c r="L563" s="45"/>
    </row>
    <row r="564" spans="10:12" x14ac:dyDescent="0.15">
      <c r="J564" s="43"/>
      <c r="K564" s="271"/>
      <c r="L564" s="45"/>
    </row>
    <row r="565" spans="10:12" x14ac:dyDescent="0.15">
      <c r="J565" s="43"/>
      <c r="K565" s="271"/>
      <c r="L565" s="45"/>
    </row>
    <row r="566" spans="10:12" x14ac:dyDescent="0.15">
      <c r="J566" s="43"/>
      <c r="K566" s="271"/>
      <c r="L566" s="45"/>
    </row>
    <row r="567" spans="10:12" x14ac:dyDescent="0.15">
      <c r="J567" s="43"/>
      <c r="K567" s="271"/>
      <c r="L567" s="45"/>
    </row>
    <row r="568" spans="10:12" x14ac:dyDescent="0.15">
      <c r="J568" s="43"/>
      <c r="K568" s="271"/>
      <c r="L568" s="45"/>
    </row>
    <row r="569" spans="10:12" x14ac:dyDescent="0.15">
      <c r="J569" s="43"/>
      <c r="K569" s="271"/>
      <c r="L569" s="45"/>
    </row>
    <row r="570" spans="10:12" x14ac:dyDescent="0.15">
      <c r="J570" s="43"/>
      <c r="K570" s="271"/>
      <c r="L570" s="45"/>
    </row>
    <row r="571" spans="10:12" x14ac:dyDescent="0.15">
      <c r="J571" s="43"/>
      <c r="K571" s="271"/>
      <c r="L571" s="45"/>
    </row>
    <row r="572" spans="10:12" x14ac:dyDescent="0.15">
      <c r="J572" s="43"/>
      <c r="K572" s="271"/>
      <c r="L572" s="45"/>
    </row>
    <row r="573" spans="10:12" x14ac:dyDescent="0.15">
      <c r="J573" s="43"/>
      <c r="K573" s="271"/>
      <c r="L573" s="45"/>
    </row>
    <row r="574" spans="10:12" x14ac:dyDescent="0.15">
      <c r="J574" s="43"/>
      <c r="K574" s="271"/>
      <c r="L574" s="45"/>
    </row>
    <row r="575" spans="10:12" x14ac:dyDescent="0.15">
      <c r="J575" s="43"/>
      <c r="K575" s="271"/>
      <c r="L575" s="45"/>
    </row>
    <row r="576" spans="10:12" x14ac:dyDescent="0.15">
      <c r="J576" s="43"/>
      <c r="K576" s="271"/>
      <c r="L576" s="45"/>
    </row>
    <row r="577" spans="10:12" x14ac:dyDescent="0.15">
      <c r="J577" s="43"/>
      <c r="K577" s="271"/>
      <c r="L577" s="45"/>
    </row>
    <row r="578" spans="10:12" x14ac:dyDescent="0.15">
      <c r="J578" s="43"/>
      <c r="K578" s="271"/>
      <c r="L578" s="45"/>
    </row>
    <row r="579" spans="10:12" x14ac:dyDescent="0.15">
      <c r="J579" s="43"/>
      <c r="K579" s="271"/>
      <c r="L579" s="45"/>
    </row>
    <row r="580" spans="10:12" x14ac:dyDescent="0.15">
      <c r="J580" s="43"/>
      <c r="K580" s="271"/>
      <c r="L580" s="45"/>
    </row>
    <row r="581" spans="10:12" x14ac:dyDescent="0.15">
      <c r="J581" s="43"/>
      <c r="K581" s="271"/>
      <c r="L581" s="45"/>
    </row>
    <row r="582" spans="10:12" x14ac:dyDescent="0.15">
      <c r="J582" s="43"/>
      <c r="K582" s="271"/>
      <c r="L582" s="45"/>
    </row>
    <row r="583" spans="10:12" x14ac:dyDescent="0.15">
      <c r="J583" s="43"/>
      <c r="K583" s="271"/>
      <c r="L583" s="45"/>
    </row>
    <row r="584" spans="10:12" x14ac:dyDescent="0.15">
      <c r="J584" s="43"/>
      <c r="K584" s="271"/>
      <c r="L584" s="45"/>
    </row>
    <row r="585" spans="10:12" x14ac:dyDescent="0.15">
      <c r="J585" s="43"/>
      <c r="K585" s="271"/>
      <c r="L585" s="45"/>
    </row>
    <row r="586" spans="10:12" x14ac:dyDescent="0.15">
      <c r="J586" s="43"/>
      <c r="K586" s="271"/>
      <c r="L586" s="45"/>
    </row>
    <row r="587" spans="10:12" x14ac:dyDescent="0.15">
      <c r="J587" s="43"/>
      <c r="K587" s="271"/>
      <c r="L587" s="45"/>
    </row>
    <row r="588" spans="10:12" x14ac:dyDescent="0.15">
      <c r="J588" s="43"/>
      <c r="K588" s="271"/>
      <c r="L588" s="45"/>
    </row>
    <row r="589" spans="10:12" x14ac:dyDescent="0.15">
      <c r="J589" s="43"/>
      <c r="K589" s="271"/>
      <c r="L589" s="45"/>
    </row>
    <row r="590" spans="10:12" x14ac:dyDescent="0.15">
      <c r="J590" s="43"/>
      <c r="K590" s="271"/>
      <c r="L590" s="45"/>
    </row>
    <row r="591" spans="10:12" x14ac:dyDescent="0.15">
      <c r="J591" s="43"/>
      <c r="K591" s="271"/>
      <c r="L591" s="45"/>
    </row>
    <row r="592" spans="10:12" x14ac:dyDescent="0.15">
      <c r="J592" s="43"/>
      <c r="K592" s="271"/>
      <c r="L592" s="45"/>
    </row>
    <row r="593" spans="10:12" x14ac:dyDescent="0.15">
      <c r="J593" s="43"/>
      <c r="K593" s="271"/>
      <c r="L593" s="45"/>
    </row>
    <row r="594" spans="10:12" x14ac:dyDescent="0.15">
      <c r="J594" s="43"/>
      <c r="K594" s="271"/>
      <c r="L594" s="45"/>
    </row>
    <row r="595" spans="10:12" x14ac:dyDescent="0.15">
      <c r="J595" s="43"/>
      <c r="K595" s="271"/>
      <c r="L595" s="45"/>
    </row>
    <row r="596" spans="10:12" x14ac:dyDescent="0.15">
      <c r="J596" s="43"/>
      <c r="K596" s="271"/>
      <c r="L596" s="45"/>
    </row>
    <row r="597" spans="10:12" x14ac:dyDescent="0.15">
      <c r="J597" s="43"/>
      <c r="K597" s="271"/>
      <c r="L597" s="45"/>
    </row>
    <row r="598" spans="10:12" x14ac:dyDescent="0.15">
      <c r="J598" s="43"/>
      <c r="K598" s="271"/>
      <c r="L598" s="45"/>
    </row>
    <row r="599" spans="10:12" x14ac:dyDescent="0.15">
      <c r="J599" s="43"/>
      <c r="K599" s="271"/>
      <c r="L599" s="45"/>
    </row>
    <row r="600" spans="10:12" x14ac:dyDescent="0.15">
      <c r="J600" s="43"/>
      <c r="K600" s="271"/>
      <c r="L600" s="45"/>
    </row>
    <row r="601" spans="10:12" x14ac:dyDescent="0.15">
      <c r="J601" s="43"/>
      <c r="K601" s="271"/>
      <c r="L601" s="45"/>
    </row>
    <row r="602" spans="10:12" x14ac:dyDescent="0.15">
      <c r="J602" s="43"/>
      <c r="K602" s="271"/>
      <c r="L602" s="45"/>
    </row>
    <row r="603" spans="10:12" x14ac:dyDescent="0.15">
      <c r="J603" s="43"/>
      <c r="K603" s="271"/>
      <c r="L603" s="45"/>
    </row>
    <row r="604" spans="10:12" x14ac:dyDescent="0.15">
      <c r="J604" s="43"/>
      <c r="K604" s="271"/>
      <c r="L604" s="45"/>
    </row>
    <row r="605" spans="10:12" x14ac:dyDescent="0.15">
      <c r="J605" s="43"/>
      <c r="K605" s="271"/>
      <c r="L605" s="45"/>
    </row>
    <row r="606" spans="10:12" x14ac:dyDescent="0.15">
      <c r="J606" s="43"/>
      <c r="K606" s="271"/>
      <c r="L606" s="45"/>
    </row>
    <row r="607" spans="10:12" x14ac:dyDescent="0.15">
      <c r="J607" s="43"/>
      <c r="K607" s="271"/>
      <c r="L607" s="45"/>
    </row>
    <row r="608" spans="10:12" x14ac:dyDescent="0.15">
      <c r="J608" s="43"/>
      <c r="K608" s="271"/>
      <c r="L608" s="45"/>
    </row>
    <row r="609" spans="10:12" x14ac:dyDescent="0.15">
      <c r="J609" s="43"/>
      <c r="K609" s="271"/>
      <c r="L609" s="45"/>
    </row>
    <row r="610" spans="10:12" x14ac:dyDescent="0.15">
      <c r="J610" s="43"/>
      <c r="K610" s="271"/>
      <c r="L610" s="45"/>
    </row>
    <row r="611" spans="10:12" x14ac:dyDescent="0.15">
      <c r="J611" s="43"/>
      <c r="K611" s="271"/>
      <c r="L611" s="45"/>
    </row>
    <row r="612" spans="10:12" x14ac:dyDescent="0.15">
      <c r="J612" s="43"/>
      <c r="K612" s="271"/>
      <c r="L612" s="45"/>
    </row>
    <row r="613" spans="10:12" x14ac:dyDescent="0.15">
      <c r="J613" s="43"/>
      <c r="K613" s="271"/>
      <c r="L613" s="45"/>
    </row>
    <row r="614" spans="10:12" x14ac:dyDescent="0.15">
      <c r="J614" s="43"/>
      <c r="K614" s="271"/>
      <c r="L614" s="45"/>
    </row>
    <row r="615" spans="10:12" x14ac:dyDescent="0.15">
      <c r="J615" s="43"/>
      <c r="K615" s="271"/>
      <c r="L615" s="45"/>
    </row>
    <row r="616" spans="10:12" x14ac:dyDescent="0.15">
      <c r="J616" s="43"/>
      <c r="K616" s="271"/>
      <c r="L616" s="45"/>
    </row>
    <row r="617" spans="10:12" x14ac:dyDescent="0.15">
      <c r="J617" s="43"/>
      <c r="K617" s="271"/>
      <c r="L617" s="45"/>
    </row>
    <row r="618" spans="10:12" x14ac:dyDescent="0.15">
      <c r="J618" s="43"/>
      <c r="K618" s="271"/>
      <c r="L618" s="45"/>
    </row>
    <row r="619" spans="10:12" x14ac:dyDescent="0.15">
      <c r="J619" s="43"/>
      <c r="K619" s="271"/>
      <c r="L619" s="45"/>
    </row>
    <row r="620" spans="10:12" x14ac:dyDescent="0.15">
      <c r="J620" s="43"/>
      <c r="K620" s="271"/>
      <c r="L620" s="45"/>
    </row>
    <row r="621" spans="10:12" x14ac:dyDescent="0.15">
      <c r="J621" s="43"/>
      <c r="K621" s="271"/>
      <c r="L621" s="45"/>
    </row>
    <row r="622" spans="10:12" x14ac:dyDescent="0.15">
      <c r="J622" s="43"/>
      <c r="K622" s="271"/>
      <c r="L622" s="45"/>
    </row>
    <row r="623" spans="10:12" x14ac:dyDescent="0.15">
      <c r="J623" s="43"/>
      <c r="K623" s="271"/>
      <c r="L623" s="45"/>
    </row>
    <row r="624" spans="10:12" x14ac:dyDescent="0.15">
      <c r="J624" s="43"/>
      <c r="K624" s="271"/>
      <c r="L624" s="45"/>
    </row>
    <row r="625" spans="10:12" x14ac:dyDescent="0.15">
      <c r="J625" s="43"/>
      <c r="K625" s="271"/>
      <c r="L625" s="45"/>
    </row>
    <row r="626" spans="10:12" x14ac:dyDescent="0.15">
      <c r="J626" s="43"/>
      <c r="K626" s="271"/>
      <c r="L626" s="45"/>
    </row>
    <row r="627" spans="10:12" x14ac:dyDescent="0.15">
      <c r="J627" s="43"/>
      <c r="K627" s="271"/>
      <c r="L627" s="45"/>
    </row>
    <row r="628" spans="10:12" x14ac:dyDescent="0.15">
      <c r="J628" s="43"/>
      <c r="K628" s="271"/>
      <c r="L628" s="45"/>
    </row>
    <row r="629" spans="10:12" x14ac:dyDescent="0.15">
      <c r="J629" s="43"/>
      <c r="K629" s="271"/>
      <c r="L629" s="45"/>
    </row>
    <row r="630" spans="10:12" x14ac:dyDescent="0.15">
      <c r="J630" s="43"/>
      <c r="K630" s="271"/>
      <c r="L630" s="45"/>
    </row>
    <row r="631" spans="10:12" x14ac:dyDescent="0.15">
      <c r="J631" s="43"/>
      <c r="K631" s="271"/>
      <c r="L631" s="45"/>
    </row>
    <row r="632" spans="10:12" x14ac:dyDescent="0.15">
      <c r="J632" s="43"/>
      <c r="K632" s="271"/>
      <c r="L632" s="45"/>
    </row>
    <row r="633" spans="10:12" x14ac:dyDescent="0.15">
      <c r="J633" s="43"/>
      <c r="K633" s="271"/>
      <c r="L633" s="45"/>
    </row>
    <row r="634" spans="10:12" x14ac:dyDescent="0.15">
      <c r="J634" s="43"/>
      <c r="K634" s="271"/>
      <c r="L634" s="45"/>
    </row>
    <row r="635" spans="10:12" x14ac:dyDescent="0.15">
      <c r="J635" s="43"/>
      <c r="K635" s="271"/>
      <c r="L635" s="45"/>
    </row>
    <row r="636" spans="10:12" x14ac:dyDescent="0.15">
      <c r="J636" s="43"/>
      <c r="K636" s="271"/>
      <c r="L636" s="45"/>
    </row>
    <row r="637" spans="10:12" x14ac:dyDescent="0.15">
      <c r="J637" s="43"/>
      <c r="K637" s="271"/>
      <c r="L637" s="45"/>
    </row>
    <row r="638" spans="10:12" x14ac:dyDescent="0.15">
      <c r="J638" s="43"/>
      <c r="K638" s="271"/>
      <c r="L638" s="45"/>
    </row>
    <row r="639" spans="10:12" x14ac:dyDescent="0.15">
      <c r="J639" s="43"/>
      <c r="K639" s="271"/>
      <c r="L639" s="45"/>
    </row>
    <row r="640" spans="10:12" x14ac:dyDescent="0.15">
      <c r="J640" s="43"/>
      <c r="K640" s="271"/>
      <c r="L640" s="45"/>
    </row>
    <row r="641" spans="10:12" x14ac:dyDescent="0.15">
      <c r="J641" s="43"/>
      <c r="K641" s="271"/>
      <c r="L641" s="45"/>
    </row>
    <row r="642" spans="10:12" x14ac:dyDescent="0.15">
      <c r="J642" s="43"/>
      <c r="K642" s="271"/>
      <c r="L642" s="45"/>
    </row>
    <row r="643" spans="10:12" x14ac:dyDescent="0.15">
      <c r="J643" s="43"/>
      <c r="K643" s="271"/>
      <c r="L643" s="45"/>
    </row>
    <row r="644" spans="10:12" x14ac:dyDescent="0.15">
      <c r="J644" s="43"/>
      <c r="K644" s="271"/>
      <c r="L644" s="45"/>
    </row>
    <row r="645" spans="10:12" x14ac:dyDescent="0.15">
      <c r="J645" s="43"/>
      <c r="K645" s="271"/>
      <c r="L645" s="45"/>
    </row>
    <row r="646" spans="10:12" x14ac:dyDescent="0.15">
      <c r="J646" s="43"/>
      <c r="K646" s="271"/>
      <c r="L646" s="45"/>
    </row>
    <row r="647" spans="10:12" x14ac:dyDescent="0.15">
      <c r="J647" s="43"/>
      <c r="K647" s="271"/>
      <c r="L647" s="45"/>
    </row>
    <row r="648" spans="10:12" x14ac:dyDescent="0.15">
      <c r="J648" s="43"/>
      <c r="K648" s="271"/>
      <c r="L648" s="45"/>
    </row>
    <row r="649" spans="10:12" x14ac:dyDescent="0.15">
      <c r="J649" s="43"/>
      <c r="K649" s="271"/>
      <c r="L649" s="45"/>
    </row>
    <row r="650" spans="10:12" x14ac:dyDescent="0.15">
      <c r="J650" s="43"/>
      <c r="K650" s="271"/>
      <c r="L650" s="45"/>
    </row>
    <row r="651" spans="10:12" x14ac:dyDescent="0.15">
      <c r="J651" s="43"/>
      <c r="K651" s="271"/>
      <c r="L651" s="45"/>
    </row>
    <row r="652" spans="10:12" x14ac:dyDescent="0.15">
      <c r="J652" s="43"/>
      <c r="K652" s="271"/>
      <c r="L652" s="45"/>
    </row>
    <row r="653" spans="10:12" x14ac:dyDescent="0.15">
      <c r="J653" s="43"/>
      <c r="K653" s="271"/>
      <c r="L653" s="45"/>
    </row>
    <row r="654" spans="10:12" x14ac:dyDescent="0.15">
      <c r="J654" s="43"/>
      <c r="K654" s="271"/>
      <c r="L654" s="45"/>
    </row>
    <row r="655" spans="10:12" x14ac:dyDescent="0.15">
      <c r="J655" s="43"/>
      <c r="K655" s="271"/>
      <c r="L655" s="45"/>
    </row>
    <row r="656" spans="10:12" x14ac:dyDescent="0.15">
      <c r="J656" s="43"/>
      <c r="K656" s="271"/>
      <c r="L656" s="45"/>
    </row>
    <row r="657" spans="10:12" x14ac:dyDescent="0.15">
      <c r="J657" s="43"/>
      <c r="K657" s="271"/>
      <c r="L657" s="45"/>
    </row>
    <row r="658" spans="10:12" x14ac:dyDescent="0.15">
      <c r="J658" s="43"/>
      <c r="K658" s="271"/>
      <c r="L658" s="45"/>
    </row>
    <row r="659" spans="10:12" x14ac:dyDescent="0.15">
      <c r="J659" s="43"/>
      <c r="K659" s="271"/>
      <c r="L659" s="45"/>
    </row>
    <row r="660" spans="10:12" x14ac:dyDescent="0.15">
      <c r="J660" s="43"/>
      <c r="K660" s="271"/>
      <c r="L660" s="45"/>
    </row>
    <row r="661" spans="10:12" x14ac:dyDescent="0.15">
      <c r="J661" s="43"/>
      <c r="K661" s="271"/>
      <c r="L661" s="45"/>
    </row>
    <row r="662" spans="10:12" x14ac:dyDescent="0.15">
      <c r="J662" s="43"/>
      <c r="K662" s="271"/>
      <c r="L662" s="45"/>
    </row>
    <row r="663" spans="10:12" x14ac:dyDescent="0.15">
      <c r="J663" s="43"/>
      <c r="K663" s="271"/>
      <c r="L663" s="45"/>
    </row>
    <row r="664" spans="10:12" x14ac:dyDescent="0.15">
      <c r="J664" s="43"/>
      <c r="K664" s="271"/>
      <c r="L664" s="45"/>
    </row>
    <row r="665" spans="10:12" x14ac:dyDescent="0.15">
      <c r="J665" s="43"/>
      <c r="K665" s="271"/>
      <c r="L665" s="45"/>
    </row>
    <row r="666" spans="10:12" x14ac:dyDescent="0.15">
      <c r="J666" s="43"/>
      <c r="K666" s="271"/>
      <c r="L666" s="45"/>
    </row>
    <row r="667" spans="10:12" x14ac:dyDescent="0.15">
      <c r="J667" s="43"/>
      <c r="K667" s="271"/>
      <c r="L667" s="45"/>
    </row>
    <row r="668" spans="10:12" x14ac:dyDescent="0.15">
      <c r="J668" s="43"/>
      <c r="K668" s="271"/>
      <c r="L668" s="45"/>
    </row>
    <row r="669" spans="10:12" x14ac:dyDescent="0.15">
      <c r="J669" s="43"/>
      <c r="K669" s="271"/>
      <c r="L669" s="45"/>
    </row>
    <row r="670" spans="10:12" x14ac:dyDescent="0.15">
      <c r="J670" s="43"/>
      <c r="K670" s="271"/>
      <c r="L670" s="45"/>
    </row>
    <row r="671" spans="10:12" x14ac:dyDescent="0.15">
      <c r="J671" s="43"/>
      <c r="K671" s="271"/>
      <c r="L671" s="45"/>
    </row>
    <row r="672" spans="10:12" x14ac:dyDescent="0.15">
      <c r="J672" s="43"/>
      <c r="K672" s="271"/>
      <c r="L672" s="45"/>
    </row>
    <row r="673" spans="10:12" x14ac:dyDescent="0.15">
      <c r="J673" s="43"/>
      <c r="K673" s="271"/>
      <c r="L673" s="45"/>
    </row>
    <row r="674" spans="10:12" x14ac:dyDescent="0.15">
      <c r="J674" s="43"/>
      <c r="K674" s="271"/>
      <c r="L674" s="45"/>
    </row>
    <row r="675" spans="10:12" x14ac:dyDescent="0.15">
      <c r="J675" s="43"/>
      <c r="K675" s="271"/>
      <c r="L675" s="45"/>
    </row>
    <row r="676" spans="10:12" x14ac:dyDescent="0.15">
      <c r="J676" s="43"/>
      <c r="K676" s="271"/>
      <c r="L676" s="45"/>
    </row>
    <row r="677" spans="10:12" x14ac:dyDescent="0.15">
      <c r="J677" s="43"/>
      <c r="K677" s="271"/>
      <c r="L677" s="45"/>
    </row>
    <row r="678" spans="10:12" x14ac:dyDescent="0.15">
      <c r="J678" s="43"/>
      <c r="K678" s="271"/>
      <c r="L678" s="45"/>
    </row>
    <row r="679" spans="10:12" x14ac:dyDescent="0.15">
      <c r="J679" s="43"/>
      <c r="K679" s="271"/>
      <c r="L679" s="45"/>
    </row>
    <row r="680" spans="10:12" x14ac:dyDescent="0.15">
      <c r="J680" s="43"/>
      <c r="K680" s="271"/>
      <c r="L680" s="45"/>
    </row>
    <row r="681" spans="10:12" x14ac:dyDescent="0.15">
      <c r="J681" s="43"/>
      <c r="K681" s="271"/>
      <c r="L681" s="45"/>
    </row>
    <row r="682" spans="10:12" x14ac:dyDescent="0.15">
      <c r="J682" s="43"/>
      <c r="K682" s="271"/>
      <c r="L682" s="45"/>
    </row>
    <row r="683" spans="10:12" x14ac:dyDescent="0.15">
      <c r="J683" s="43"/>
      <c r="K683" s="271"/>
      <c r="L683" s="45"/>
    </row>
    <row r="684" spans="10:12" x14ac:dyDescent="0.15">
      <c r="J684" s="43"/>
      <c r="K684" s="271"/>
      <c r="L684" s="45"/>
    </row>
    <row r="685" spans="10:12" x14ac:dyDescent="0.15">
      <c r="J685" s="43"/>
      <c r="K685" s="271"/>
      <c r="L685" s="45"/>
    </row>
    <row r="686" spans="10:12" x14ac:dyDescent="0.15">
      <c r="J686" s="43"/>
      <c r="K686" s="271"/>
      <c r="L686" s="45"/>
    </row>
    <row r="687" spans="10:12" x14ac:dyDescent="0.15">
      <c r="J687" s="43"/>
      <c r="K687" s="271"/>
      <c r="L687" s="45"/>
    </row>
    <row r="688" spans="10:12" x14ac:dyDescent="0.15">
      <c r="J688" s="43"/>
      <c r="K688" s="271"/>
      <c r="L688" s="45"/>
    </row>
    <row r="689" spans="10:12" x14ac:dyDescent="0.15">
      <c r="J689" s="43"/>
      <c r="K689" s="271"/>
      <c r="L689" s="45"/>
    </row>
    <row r="690" spans="10:12" x14ac:dyDescent="0.15">
      <c r="J690" s="43"/>
      <c r="K690" s="271"/>
      <c r="L690" s="45"/>
    </row>
    <row r="691" spans="10:12" x14ac:dyDescent="0.15">
      <c r="J691" s="43"/>
      <c r="K691" s="271"/>
      <c r="L691" s="45"/>
    </row>
    <row r="692" spans="10:12" x14ac:dyDescent="0.15">
      <c r="J692" s="43"/>
      <c r="K692" s="271"/>
      <c r="L692" s="45"/>
    </row>
    <row r="693" spans="10:12" x14ac:dyDescent="0.15">
      <c r="J693" s="43"/>
      <c r="K693" s="271"/>
      <c r="L693" s="45"/>
    </row>
    <row r="694" spans="10:12" x14ac:dyDescent="0.15">
      <c r="J694" s="43"/>
      <c r="K694" s="271"/>
      <c r="L694" s="45"/>
    </row>
    <row r="695" spans="10:12" x14ac:dyDescent="0.15">
      <c r="J695" s="43"/>
      <c r="K695" s="271"/>
      <c r="L695" s="45"/>
    </row>
    <row r="696" spans="10:12" x14ac:dyDescent="0.15">
      <c r="J696" s="43"/>
      <c r="K696" s="271"/>
      <c r="L696" s="45"/>
    </row>
    <row r="697" spans="10:12" x14ac:dyDescent="0.15">
      <c r="J697" s="43"/>
      <c r="K697" s="271"/>
      <c r="L697" s="45"/>
    </row>
    <row r="698" spans="10:12" x14ac:dyDescent="0.15">
      <c r="J698" s="43"/>
      <c r="K698" s="271"/>
      <c r="L698" s="45"/>
    </row>
    <row r="699" spans="10:12" x14ac:dyDescent="0.15">
      <c r="J699" s="43"/>
      <c r="K699" s="271"/>
      <c r="L699" s="45"/>
    </row>
    <row r="700" spans="10:12" x14ac:dyDescent="0.15">
      <c r="J700" s="43"/>
      <c r="K700" s="271"/>
      <c r="L700" s="45"/>
    </row>
    <row r="701" spans="10:12" x14ac:dyDescent="0.15">
      <c r="J701" s="43"/>
      <c r="K701" s="271"/>
      <c r="L701" s="45"/>
    </row>
    <row r="702" spans="10:12" x14ac:dyDescent="0.15">
      <c r="J702" s="43"/>
      <c r="K702" s="271"/>
      <c r="L702" s="45"/>
    </row>
    <row r="703" spans="10:12" x14ac:dyDescent="0.15">
      <c r="J703" s="43"/>
      <c r="K703" s="271"/>
      <c r="L703" s="45"/>
    </row>
    <row r="704" spans="10:12" x14ac:dyDescent="0.15">
      <c r="J704" s="43"/>
      <c r="K704" s="271"/>
      <c r="L704" s="45"/>
    </row>
    <row r="705" spans="10:12" x14ac:dyDescent="0.15">
      <c r="J705" s="43"/>
      <c r="K705" s="271"/>
      <c r="L705" s="45"/>
    </row>
    <row r="706" spans="10:12" x14ac:dyDescent="0.15">
      <c r="J706" s="43"/>
      <c r="K706" s="271"/>
      <c r="L706" s="45"/>
    </row>
    <row r="707" spans="10:12" x14ac:dyDescent="0.15">
      <c r="J707" s="43"/>
      <c r="K707" s="271"/>
      <c r="L707" s="45"/>
    </row>
    <row r="708" spans="10:12" x14ac:dyDescent="0.15">
      <c r="J708" s="43"/>
      <c r="K708" s="271"/>
      <c r="L708" s="45"/>
    </row>
    <row r="709" spans="10:12" x14ac:dyDescent="0.15">
      <c r="J709" s="43"/>
      <c r="K709" s="271"/>
      <c r="L709" s="45"/>
    </row>
    <row r="710" spans="10:12" x14ac:dyDescent="0.15">
      <c r="J710" s="43"/>
      <c r="K710" s="271"/>
      <c r="L710" s="45"/>
    </row>
    <row r="711" spans="10:12" x14ac:dyDescent="0.15">
      <c r="J711" s="43"/>
      <c r="K711" s="271"/>
      <c r="L711" s="45"/>
    </row>
    <row r="712" spans="10:12" x14ac:dyDescent="0.15">
      <c r="J712" s="43"/>
      <c r="K712" s="271"/>
      <c r="L712" s="45"/>
    </row>
    <row r="713" spans="10:12" x14ac:dyDescent="0.15">
      <c r="J713" s="43"/>
      <c r="K713" s="271"/>
      <c r="L713" s="45"/>
    </row>
    <row r="714" spans="10:12" x14ac:dyDescent="0.15">
      <c r="J714" s="43"/>
      <c r="K714" s="271"/>
      <c r="L714" s="45"/>
    </row>
    <row r="715" spans="10:12" x14ac:dyDescent="0.15">
      <c r="J715" s="43"/>
      <c r="K715" s="271"/>
      <c r="L715" s="45"/>
    </row>
    <row r="716" spans="10:12" x14ac:dyDescent="0.15">
      <c r="J716" s="43"/>
      <c r="K716" s="271"/>
      <c r="L716" s="45"/>
    </row>
    <row r="717" spans="10:12" x14ac:dyDescent="0.15">
      <c r="J717" s="43"/>
      <c r="K717" s="271"/>
      <c r="L717" s="45"/>
    </row>
    <row r="718" spans="10:12" x14ac:dyDescent="0.15">
      <c r="J718" s="43"/>
      <c r="K718" s="271"/>
      <c r="L718" s="45"/>
    </row>
    <row r="719" spans="10:12" x14ac:dyDescent="0.15">
      <c r="J719" s="43"/>
      <c r="K719" s="271"/>
      <c r="L719" s="45"/>
    </row>
    <row r="720" spans="10:12" x14ac:dyDescent="0.15">
      <c r="J720" s="43"/>
      <c r="K720" s="271"/>
      <c r="L720" s="45"/>
    </row>
    <row r="721" spans="10:12" x14ac:dyDescent="0.15">
      <c r="J721" s="43"/>
      <c r="K721" s="271"/>
      <c r="L721" s="45"/>
    </row>
    <row r="722" spans="10:12" x14ac:dyDescent="0.15">
      <c r="J722" s="43"/>
      <c r="K722" s="271"/>
      <c r="L722" s="45"/>
    </row>
    <row r="723" spans="10:12" x14ac:dyDescent="0.15">
      <c r="J723" s="43"/>
      <c r="K723" s="271"/>
      <c r="L723" s="45"/>
    </row>
    <row r="724" spans="10:12" x14ac:dyDescent="0.15">
      <c r="J724" s="43"/>
      <c r="K724" s="271"/>
      <c r="L724" s="45"/>
    </row>
    <row r="725" spans="10:12" x14ac:dyDescent="0.15">
      <c r="J725" s="43"/>
      <c r="K725" s="271"/>
      <c r="L725" s="45"/>
    </row>
    <row r="726" spans="10:12" x14ac:dyDescent="0.15">
      <c r="J726" s="43"/>
      <c r="K726" s="271"/>
      <c r="L726" s="45"/>
    </row>
    <row r="727" spans="10:12" x14ac:dyDescent="0.15">
      <c r="J727" s="43"/>
      <c r="K727" s="271"/>
      <c r="L727" s="45"/>
    </row>
    <row r="728" spans="10:12" x14ac:dyDescent="0.15">
      <c r="J728" s="43"/>
      <c r="K728" s="271"/>
      <c r="L728" s="45"/>
    </row>
    <row r="729" spans="10:12" x14ac:dyDescent="0.15">
      <c r="J729" s="43"/>
      <c r="K729" s="271"/>
      <c r="L729" s="45"/>
    </row>
    <row r="730" spans="10:12" x14ac:dyDescent="0.15">
      <c r="J730" s="43"/>
      <c r="K730" s="271"/>
      <c r="L730" s="45"/>
    </row>
    <row r="731" spans="10:12" x14ac:dyDescent="0.15">
      <c r="J731" s="43"/>
      <c r="K731" s="271"/>
      <c r="L731" s="45"/>
    </row>
    <row r="732" spans="10:12" x14ac:dyDescent="0.15">
      <c r="J732" s="43"/>
      <c r="K732" s="271"/>
      <c r="L732" s="45"/>
    </row>
    <row r="733" spans="10:12" x14ac:dyDescent="0.15">
      <c r="J733" s="43"/>
      <c r="K733" s="271"/>
      <c r="L733" s="45"/>
    </row>
    <row r="734" spans="10:12" x14ac:dyDescent="0.15">
      <c r="J734" s="43"/>
      <c r="K734" s="271"/>
      <c r="L734" s="45"/>
    </row>
    <row r="735" spans="10:12" x14ac:dyDescent="0.15">
      <c r="J735" s="43"/>
      <c r="K735" s="271"/>
      <c r="L735" s="45"/>
    </row>
    <row r="736" spans="10:12" x14ac:dyDescent="0.15">
      <c r="J736" s="43"/>
      <c r="K736" s="271"/>
      <c r="L736" s="45"/>
    </row>
    <row r="737" spans="10:12" x14ac:dyDescent="0.15">
      <c r="J737" s="43"/>
      <c r="K737" s="271"/>
      <c r="L737" s="45"/>
    </row>
    <row r="738" spans="10:12" x14ac:dyDescent="0.15">
      <c r="J738" s="43"/>
      <c r="K738" s="271"/>
      <c r="L738" s="45"/>
    </row>
    <row r="739" spans="10:12" x14ac:dyDescent="0.15">
      <c r="J739" s="43"/>
      <c r="K739" s="271"/>
      <c r="L739" s="45"/>
    </row>
    <row r="740" spans="10:12" x14ac:dyDescent="0.15">
      <c r="J740" s="43"/>
      <c r="K740" s="271"/>
      <c r="L740" s="45"/>
    </row>
    <row r="741" spans="10:12" x14ac:dyDescent="0.15">
      <c r="J741" s="43"/>
      <c r="K741" s="271"/>
      <c r="L741" s="45"/>
    </row>
    <row r="742" spans="10:12" x14ac:dyDescent="0.15">
      <c r="J742" s="43"/>
      <c r="K742" s="271"/>
      <c r="L742" s="45"/>
    </row>
    <row r="743" spans="10:12" x14ac:dyDescent="0.15">
      <c r="J743" s="43"/>
      <c r="K743" s="271"/>
      <c r="L743" s="45"/>
    </row>
    <row r="744" spans="10:12" x14ac:dyDescent="0.15">
      <c r="J744" s="43"/>
      <c r="K744" s="271"/>
      <c r="L744" s="45"/>
    </row>
    <row r="745" spans="10:12" x14ac:dyDescent="0.15">
      <c r="J745" s="43"/>
      <c r="K745" s="271"/>
      <c r="L745" s="45"/>
    </row>
    <row r="746" spans="10:12" x14ac:dyDescent="0.15">
      <c r="J746" s="43"/>
      <c r="K746" s="271"/>
      <c r="L746" s="45"/>
    </row>
    <row r="747" spans="10:12" x14ac:dyDescent="0.15">
      <c r="J747" s="43"/>
      <c r="K747" s="271"/>
      <c r="L747" s="45"/>
    </row>
    <row r="748" spans="10:12" x14ac:dyDescent="0.15">
      <c r="J748" s="43"/>
      <c r="K748" s="271"/>
      <c r="L748" s="45"/>
    </row>
    <row r="749" spans="10:12" x14ac:dyDescent="0.15">
      <c r="J749" s="43"/>
      <c r="K749" s="271"/>
      <c r="L749" s="45"/>
    </row>
    <row r="750" spans="10:12" x14ac:dyDescent="0.15">
      <c r="J750" s="43"/>
      <c r="K750" s="271"/>
      <c r="L750" s="45"/>
    </row>
    <row r="751" spans="10:12" x14ac:dyDescent="0.15">
      <c r="J751" s="43"/>
      <c r="K751" s="271"/>
      <c r="L751" s="45"/>
    </row>
    <row r="752" spans="10:12" x14ac:dyDescent="0.15">
      <c r="J752" s="43"/>
      <c r="K752" s="271"/>
      <c r="L752" s="45"/>
    </row>
    <row r="753" spans="10:12" x14ac:dyDescent="0.15">
      <c r="J753" s="43"/>
      <c r="K753" s="271"/>
      <c r="L753" s="45"/>
    </row>
    <row r="754" spans="10:12" x14ac:dyDescent="0.15">
      <c r="J754" s="43"/>
      <c r="K754" s="271"/>
      <c r="L754" s="45"/>
    </row>
    <row r="755" spans="10:12" x14ac:dyDescent="0.15">
      <c r="J755" s="43"/>
      <c r="K755" s="271"/>
      <c r="L755" s="45"/>
    </row>
    <row r="756" spans="10:12" x14ac:dyDescent="0.15">
      <c r="J756" s="43"/>
      <c r="K756" s="271"/>
      <c r="L756" s="45"/>
    </row>
    <row r="757" spans="10:12" x14ac:dyDescent="0.15">
      <c r="J757" s="43"/>
      <c r="K757" s="271"/>
      <c r="L757" s="45"/>
    </row>
    <row r="758" spans="10:12" x14ac:dyDescent="0.15">
      <c r="J758" s="43"/>
      <c r="K758" s="271"/>
      <c r="L758" s="45"/>
    </row>
    <row r="759" spans="10:12" x14ac:dyDescent="0.15">
      <c r="J759" s="43"/>
      <c r="K759" s="271"/>
      <c r="L759" s="45"/>
    </row>
    <row r="760" spans="10:12" x14ac:dyDescent="0.15">
      <c r="J760" s="43"/>
      <c r="K760" s="271"/>
      <c r="L760" s="45"/>
    </row>
    <row r="761" spans="10:12" x14ac:dyDescent="0.15">
      <c r="J761" s="43"/>
      <c r="K761" s="271"/>
      <c r="L761" s="45"/>
    </row>
    <row r="762" spans="10:12" x14ac:dyDescent="0.15">
      <c r="J762" s="43"/>
      <c r="K762" s="271"/>
      <c r="L762" s="45"/>
    </row>
    <row r="763" spans="10:12" x14ac:dyDescent="0.15">
      <c r="J763" s="43"/>
      <c r="K763" s="271"/>
      <c r="L763" s="45"/>
    </row>
    <row r="764" spans="10:12" x14ac:dyDescent="0.15">
      <c r="J764" s="43"/>
      <c r="K764" s="271"/>
      <c r="L764" s="45"/>
    </row>
    <row r="765" spans="10:12" x14ac:dyDescent="0.15">
      <c r="J765" s="43"/>
      <c r="K765" s="271"/>
      <c r="L765" s="45"/>
    </row>
    <row r="766" spans="10:12" x14ac:dyDescent="0.15">
      <c r="J766" s="43"/>
      <c r="K766" s="271"/>
      <c r="L766" s="45"/>
    </row>
    <row r="767" spans="10:12" x14ac:dyDescent="0.15">
      <c r="J767" s="43"/>
      <c r="K767" s="271"/>
      <c r="L767" s="45"/>
    </row>
    <row r="768" spans="10:12" x14ac:dyDescent="0.15">
      <c r="J768" s="43"/>
      <c r="K768" s="271"/>
      <c r="L768" s="45"/>
    </row>
    <row r="769" spans="10:12" x14ac:dyDescent="0.15">
      <c r="J769" s="43"/>
      <c r="K769" s="271"/>
      <c r="L769" s="45"/>
    </row>
    <row r="770" spans="10:12" x14ac:dyDescent="0.15">
      <c r="J770" s="43"/>
      <c r="K770" s="271"/>
      <c r="L770" s="45"/>
    </row>
    <row r="771" spans="10:12" x14ac:dyDescent="0.15">
      <c r="J771" s="43"/>
      <c r="K771" s="271"/>
      <c r="L771" s="45"/>
    </row>
    <row r="772" spans="10:12" x14ac:dyDescent="0.15">
      <c r="J772" s="43"/>
      <c r="K772" s="271"/>
      <c r="L772" s="45"/>
    </row>
    <row r="773" spans="10:12" x14ac:dyDescent="0.15">
      <c r="J773" s="43"/>
      <c r="K773" s="271"/>
      <c r="L773" s="45"/>
    </row>
    <row r="774" spans="10:12" x14ac:dyDescent="0.15">
      <c r="J774" s="43"/>
      <c r="K774" s="271"/>
      <c r="L774" s="45"/>
    </row>
    <row r="775" spans="10:12" x14ac:dyDescent="0.15">
      <c r="J775" s="43"/>
      <c r="K775" s="271"/>
      <c r="L775" s="45"/>
    </row>
    <row r="776" spans="10:12" x14ac:dyDescent="0.15">
      <c r="J776" s="43"/>
      <c r="K776" s="271"/>
      <c r="L776" s="45"/>
    </row>
    <row r="777" spans="10:12" x14ac:dyDescent="0.15">
      <c r="J777" s="43"/>
      <c r="K777" s="271"/>
      <c r="L777" s="45"/>
    </row>
    <row r="778" spans="10:12" x14ac:dyDescent="0.15">
      <c r="J778" s="43"/>
      <c r="K778" s="271"/>
      <c r="L778" s="45"/>
    </row>
    <row r="779" spans="10:12" x14ac:dyDescent="0.15">
      <c r="J779" s="43"/>
      <c r="K779" s="271"/>
      <c r="L779" s="45"/>
    </row>
    <row r="780" spans="10:12" x14ac:dyDescent="0.15">
      <c r="J780" s="43"/>
      <c r="K780" s="271"/>
      <c r="L780" s="45"/>
    </row>
    <row r="781" spans="10:12" x14ac:dyDescent="0.15">
      <c r="J781" s="43"/>
      <c r="K781" s="271"/>
      <c r="L781" s="45"/>
    </row>
    <row r="782" spans="10:12" x14ac:dyDescent="0.15">
      <c r="J782" s="43"/>
      <c r="K782" s="271"/>
      <c r="L782" s="45"/>
    </row>
    <row r="783" spans="10:12" x14ac:dyDescent="0.15">
      <c r="J783" s="43"/>
      <c r="K783" s="271"/>
      <c r="L783" s="45"/>
    </row>
    <row r="784" spans="10:12" x14ac:dyDescent="0.15">
      <c r="J784" s="43"/>
      <c r="K784" s="271"/>
      <c r="L784" s="45"/>
    </row>
    <row r="785" spans="10:12" x14ac:dyDescent="0.15">
      <c r="J785" s="43"/>
      <c r="K785" s="271"/>
      <c r="L785" s="45"/>
    </row>
    <row r="786" spans="10:12" x14ac:dyDescent="0.15">
      <c r="J786" s="43"/>
      <c r="K786" s="271"/>
      <c r="L786" s="45"/>
    </row>
    <row r="787" spans="10:12" x14ac:dyDescent="0.15">
      <c r="J787" s="43"/>
      <c r="K787" s="271"/>
      <c r="L787" s="45"/>
    </row>
    <row r="788" spans="10:12" x14ac:dyDescent="0.15">
      <c r="J788" s="43"/>
      <c r="K788" s="271"/>
      <c r="L788" s="45"/>
    </row>
    <row r="789" spans="10:12" x14ac:dyDescent="0.15">
      <c r="J789" s="43"/>
      <c r="K789" s="271"/>
      <c r="L789" s="45"/>
    </row>
    <row r="790" spans="10:12" x14ac:dyDescent="0.15">
      <c r="J790" s="43"/>
      <c r="K790" s="271"/>
      <c r="L790" s="45"/>
    </row>
    <row r="791" spans="10:12" x14ac:dyDescent="0.15">
      <c r="J791" s="43"/>
      <c r="K791" s="271"/>
      <c r="L791" s="45"/>
    </row>
    <row r="792" spans="10:12" x14ac:dyDescent="0.15">
      <c r="J792" s="43"/>
      <c r="K792" s="271"/>
      <c r="L792" s="45"/>
    </row>
    <row r="793" spans="10:12" x14ac:dyDescent="0.15">
      <c r="J793" s="43"/>
      <c r="K793" s="271"/>
      <c r="L793" s="45"/>
    </row>
    <row r="794" spans="10:12" x14ac:dyDescent="0.15">
      <c r="J794" s="43"/>
      <c r="K794" s="271"/>
      <c r="L794" s="45"/>
    </row>
    <row r="795" spans="10:12" x14ac:dyDescent="0.15">
      <c r="J795" s="43"/>
      <c r="K795" s="271"/>
      <c r="L795" s="45"/>
    </row>
    <row r="796" spans="10:12" x14ac:dyDescent="0.15">
      <c r="J796" s="43"/>
      <c r="K796" s="271"/>
      <c r="L796" s="45"/>
    </row>
    <row r="797" spans="10:12" x14ac:dyDescent="0.15">
      <c r="J797" s="43"/>
      <c r="K797" s="271"/>
      <c r="L797" s="45"/>
    </row>
    <row r="798" spans="10:12" x14ac:dyDescent="0.15">
      <c r="J798" s="43"/>
      <c r="K798" s="271"/>
      <c r="L798" s="45"/>
    </row>
    <row r="799" spans="10:12" x14ac:dyDescent="0.15">
      <c r="J799" s="43"/>
      <c r="K799" s="271"/>
      <c r="L799" s="45"/>
    </row>
    <row r="800" spans="10:12" x14ac:dyDescent="0.15">
      <c r="J800" s="43"/>
      <c r="K800" s="271"/>
      <c r="L800" s="45"/>
    </row>
    <row r="801" spans="10:12" x14ac:dyDescent="0.15">
      <c r="J801" s="43"/>
      <c r="K801" s="271"/>
      <c r="L801" s="45"/>
    </row>
    <row r="802" spans="10:12" x14ac:dyDescent="0.15">
      <c r="J802" s="43"/>
      <c r="K802" s="271"/>
      <c r="L802" s="45"/>
    </row>
    <row r="803" spans="10:12" x14ac:dyDescent="0.15">
      <c r="J803" s="43"/>
      <c r="K803" s="271"/>
      <c r="L803" s="45"/>
    </row>
    <row r="804" spans="10:12" x14ac:dyDescent="0.15">
      <c r="J804" s="43"/>
      <c r="K804" s="271"/>
      <c r="L804" s="45"/>
    </row>
    <row r="805" spans="10:12" x14ac:dyDescent="0.15">
      <c r="J805" s="43"/>
      <c r="K805" s="271"/>
      <c r="L805" s="45"/>
    </row>
    <row r="806" spans="10:12" x14ac:dyDescent="0.15">
      <c r="J806" s="43"/>
      <c r="K806" s="271"/>
      <c r="L806" s="45"/>
    </row>
    <row r="807" spans="10:12" x14ac:dyDescent="0.15">
      <c r="J807" s="43"/>
      <c r="K807" s="271"/>
      <c r="L807" s="45"/>
    </row>
    <row r="808" spans="10:12" x14ac:dyDescent="0.15">
      <c r="J808" s="43"/>
      <c r="K808" s="271"/>
      <c r="L808" s="45"/>
    </row>
    <row r="809" spans="10:12" x14ac:dyDescent="0.15">
      <c r="J809" s="43"/>
      <c r="K809" s="271"/>
      <c r="L809" s="45"/>
    </row>
    <row r="810" spans="10:12" x14ac:dyDescent="0.15">
      <c r="J810" s="43"/>
      <c r="K810" s="271"/>
      <c r="L810" s="45"/>
    </row>
    <row r="811" spans="10:12" x14ac:dyDescent="0.15">
      <c r="J811" s="43"/>
      <c r="K811" s="271"/>
      <c r="L811" s="45"/>
    </row>
    <row r="812" spans="10:12" x14ac:dyDescent="0.15">
      <c r="J812" s="43"/>
      <c r="K812" s="271"/>
      <c r="L812" s="45"/>
    </row>
    <row r="813" spans="10:12" x14ac:dyDescent="0.15">
      <c r="J813" s="43"/>
      <c r="K813" s="271"/>
      <c r="L813" s="45"/>
    </row>
    <row r="814" spans="10:12" x14ac:dyDescent="0.15">
      <c r="J814" s="43"/>
      <c r="K814" s="271"/>
      <c r="L814" s="45"/>
    </row>
    <row r="815" spans="10:12" x14ac:dyDescent="0.15">
      <c r="J815" s="43"/>
      <c r="K815" s="271"/>
      <c r="L815" s="45"/>
    </row>
    <row r="816" spans="10:12" x14ac:dyDescent="0.15">
      <c r="J816" s="43"/>
      <c r="K816" s="271"/>
      <c r="L816" s="45"/>
    </row>
    <row r="817" spans="10:12" x14ac:dyDescent="0.15">
      <c r="J817" s="43"/>
      <c r="K817" s="271"/>
      <c r="L817" s="45"/>
    </row>
    <row r="818" spans="10:12" x14ac:dyDescent="0.15">
      <c r="J818" s="43"/>
      <c r="K818" s="271"/>
      <c r="L818" s="45"/>
    </row>
    <row r="819" spans="10:12" x14ac:dyDescent="0.15">
      <c r="J819" s="43"/>
      <c r="K819" s="271"/>
      <c r="L819" s="45"/>
    </row>
    <row r="820" spans="10:12" x14ac:dyDescent="0.15">
      <c r="J820" s="43"/>
      <c r="K820" s="271"/>
      <c r="L820" s="45"/>
    </row>
    <row r="821" spans="10:12" x14ac:dyDescent="0.15">
      <c r="J821" s="43"/>
      <c r="K821" s="271"/>
      <c r="L821" s="45"/>
    </row>
    <row r="822" spans="10:12" x14ac:dyDescent="0.15">
      <c r="J822" s="43"/>
      <c r="K822" s="271"/>
      <c r="L822" s="45"/>
    </row>
    <row r="823" spans="10:12" x14ac:dyDescent="0.15">
      <c r="J823" s="43"/>
      <c r="K823" s="271"/>
      <c r="L823" s="45"/>
    </row>
    <row r="824" spans="10:12" x14ac:dyDescent="0.15">
      <c r="J824" s="43"/>
      <c r="K824" s="271"/>
      <c r="L824" s="45"/>
    </row>
    <row r="825" spans="10:12" x14ac:dyDescent="0.15">
      <c r="J825" s="43"/>
      <c r="K825" s="271"/>
      <c r="L825" s="45"/>
    </row>
    <row r="826" spans="10:12" x14ac:dyDescent="0.15">
      <c r="J826" s="43"/>
      <c r="K826" s="271"/>
      <c r="L826" s="45"/>
    </row>
    <row r="827" spans="10:12" x14ac:dyDescent="0.15">
      <c r="J827" s="43"/>
      <c r="K827" s="271"/>
      <c r="L827" s="45"/>
    </row>
    <row r="828" spans="10:12" x14ac:dyDescent="0.15">
      <c r="J828" s="43"/>
      <c r="K828" s="271"/>
      <c r="L828" s="45"/>
    </row>
    <row r="829" spans="10:12" x14ac:dyDescent="0.15">
      <c r="J829" s="43"/>
      <c r="K829" s="271"/>
      <c r="L829" s="45"/>
    </row>
    <row r="830" spans="10:12" x14ac:dyDescent="0.15">
      <c r="J830" s="43"/>
      <c r="K830" s="271"/>
      <c r="L830" s="45"/>
    </row>
    <row r="831" spans="10:12" x14ac:dyDescent="0.15">
      <c r="J831" s="43"/>
      <c r="K831" s="271"/>
      <c r="L831" s="45"/>
    </row>
    <row r="832" spans="10:12" x14ac:dyDescent="0.15">
      <c r="J832" s="43"/>
      <c r="K832" s="271"/>
      <c r="L832" s="45"/>
    </row>
    <row r="833" spans="10:12" x14ac:dyDescent="0.15">
      <c r="J833" s="43"/>
      <c r="K833" s="271"/>
      <c r="L833" s="45"/>
    </row>
    <row r="834" spans="10:12" x14ac:dyDescent="0.15">
      <c r="J834" s="43"/>
      <c r="K834" s="271"/>
      <c r="L834" s="45"/>
    </row>
    <row r="835" spans="10:12" x14ac:dyDescent="0.15">
      <c r="J835" s="43"/>
      <c r="K835" s="271"/>
      <c r="L835" s="45"/>
    </row>
    <row r="836" spans="10:12" x14ac:dyDescent="0.15">
      <c r="J836" s="43"/>
      <c r="K836" s="271"/>
      <c r="L836" s="45"/>
    </row>
    <row r="837" spans="10:12" x14ac:dyDescent="0.15">
      <c r="J837" s="43"/>
      <c r="K837" s="271"/>
      <c r="L837" s="45"/>
    </row>
    <row r="838" spans="10:12" x14ac:dyDescent="0.15">
      <c r="J838" s="43"/>
      <c r="K838" s="271"/>
      <c r="L838" s="45"/>
    </row>
    <row r="839" spans="10:12" x14ac:dyDescent="0.15">
      <c r="J839" s="43"/>
      <c r="K839" s="271"/>
      <c r="L839" s="45"/>
    </row>
    <row r="840" spans="10:12" x14ac:dyDescent="0.15">
      <c r="J840" s="43"/>
      <c r="K840" s="271"/>
      <c r="L840" s="45"/>
    </row>
    <row r="841" spans="10:12" x14ac:dyDescent="0.15">
      <c r="J841" s="43"/>
      <c r="K841" s="271"/>
      <c r="L841" s="45"/>
    </row>
    <row r="842" spans="10:12" x14ac:dyDescent="0.15">
      <c r="J842" s="43"/>
      <c r="K842" s="271"/>
      <c r="L842" s="45"/>
    </row>
    <row r="843" spans="10:12" x14ac:dyDescent="0.15">
      <c r="J843" s="43"/>
      <c r="K843" s="271"/>
      <c r="L843" s="45"/>
    </row>
    <row r="844" spans="10:12" x14ac:dyDescent="0.15">
      <c r="J844" s="43"/>
      <c r="K844" s="271"/>
      <c r="L844" s="45"/>
    </row>
    <row r="845" spans="10:12" x14ac:dyDescent="0.15">
      <c r="J845" s="43"/>
      <c r="K845" s="271"/>
      <c r="L845" s="45"/>
    </row>
    <row r="846" spans="10:12" x14ac:dyDescent="0.15">
      <c r="J846" s="43"/>
      <c r="K846" s="271"/>
      <c r="L846" s="45"/>
    </row>
    <row r="847" spans="10:12" x14ac:dyDescent="0.15">
      <c r="J847" s="43"/>
      <c r="K847" s="271"/>
      <c r="L847" s="45"/>
    </row>
    <row r="848" spans="10:12" x14ac:dyDescent="0.15">
      <c r="J848" s="43"/>
      <c r="K848" s="271"/>
      <c r="L848" s="45"/>
    </row>
    <row r="849" spans="10:12" x14ac:dyDescent="0.15">
      <c r="J849" s="43"/>
      <c r="K849" s="271"/>
      <c r="L849" s="45"/>
    </row>
    <row r="850" spans="10:12" x14ac:dyDescent="0.15">
      <c r="J850" s="43"/>
      <c r="K850" s="271"/>
      <c r="L850" s="45"/>
    </row>
    <row r="851" spans="10:12" x14ac:dyDescent="0.15">
      <c r="J851" s="43"/>
      <c r="K851" s="271"/>
      <c r="L851" s="45"/>
    </row>
    <row r="852" spans="10:12" x14ac:dyDescent="0.15">
      <c r="J852" s="43"/>
      <c r="K852" s="271"/>
      <c r="L852" s="45"/>
    </row>
    <row r="853" spans="10:12" x14ac:dyDescent="0.15">
      <c r="J853" s="43"/>
      <c r="K853" s="271"/>
      <c r="L853" s="45"/>
    </row>
    <row r="854" spans="10:12" x14ac:dyDescent="0.15">
      <c r="J854" s="43"/>
      <c r="K854" s="271"/>
      <c r="L854" s="45"/>
    </row>
    <row r="855" spans="10:12" x14ac:dyDescent="0.15">
      <c r="J855" s="43"/>
      <c r="K855" s="271"/>
      <c r="L855" s="45"/>
    </row>
    <row r="856" spans="10:12" x14ac:dyDescent="0.15">
      <c r="J856" s="43"/>
      <c r="K856" s="271"/>
      <c r="L856" s="45"/>
    </row>
    <row r="857" spans="10:12" x14ac:dyDescent="0.15">
      <c r="J857" s="43"/>
      <c r="K857" s="271"/>
      <c r="L857" s="45"/>
    </row>
    <row r="858" spans="10:12" x14ac:dyDescent="0.15">
      <c r="J858" s="43"/>
      <c r="K858" s="271"/>
      <c r="L858" s="45"/>
    </row>
    <row r="859" spans="10:12" x14ac:dyDescent="0.15">
      <c r="J859" s="43"/>
      <c r="K859" s="271"/>
      <c r="L859" s="45"/>
    </row>
    <row r="860" spans="10:12" x14ac:dyDescent="0.15">
      <c r="J860" s="43"/>
      <c r="K860" s="271"/>
      <c r="L860" s="45"/>
    </row>
    <row r="861" spans="10:12" x14ac:dyDescent="0.15">
      <c r="J861" s="43"/>
      <c r="K861" s="271"/>
      <c r="L861" s="45"/>
    </row>
    <row r="862" spans="10:12" x14ac:dyDescent="0.15">
      <c r="J862" s="43"/>
      <c r="K862" s="271"/>
      <c r="L862" s="45"/>
    </row>
    <row r="863" spans="10:12" x14ac:dyDescent="0.15">
      <c r="J863" s="43"/>
      <c r="K863" s="271"/>
      <c r="L863" s="45"/>
    </row>
    <row r="864" spans="10:12" x14ac:dyDescent="0.15">
      <c r="J864" s="43"/>
      <c r="K864" s="271"/>
      <c r="L864" s="45"/>
    </row>
    <row r="865" spans="10:12" x14ac:dyDescent="0.15">
      <c r="J865" s="43"/>
      <c r="K865" s="271"/>
      <c r="L865" s="45"/>
    </row>
    <row r="866" spans="10:12" x14ac:dyDescent="0.15">
      <c r="J866" s="43"/>
      <c r="K866" s="271"/>
      <c r="L866" s="45"/>
    </row>
    <row r="867" spans="10:12" x14ac:dyDescent="0.15">
      <c r="J867" s="43"/>
      <c r="K867" s="271"/>
      <c r="L867" s="45"/>
    </row>
    <row r="868" spans="10:12" x14ac:dyDescent="0.15">
      <c r="J868" s="43"/>
      <c r="K868" s="271"/>
      <c r="L868" s="45"/>
    </row>
    <row r="869" spans="10:12" x14ac:dyDescent="0.15">
      <c r="J869" s="43"/>
      <c r="K869" s="271"/>
      <c r="L869" s="45"/>
    </row>
    <row r="870" spans="10:12" x14ac:dyDescent="0.15">
      <c r="J870" s="43"/>
      <c r="K870" s="271"/>
      <c r="L870" s="45"/>
    </row>
    <row r="871" spans="10:12" x14ac:dyDescent="0.15">
      <c r="J871" s="43"/>
      <c r="K871" s="271"/>
      <c r="L871" s="45"/>
    </row>
    <row r="872" spans="10:12" x14ac:dyDescent="0.15">
      <c r="J872" s="43"/>
      <c r="K872" s="271"/>
      <c r="L872" s="45"/>
    </row>
    <row r="873" spans="10:12" x14ac:dyDescent="0.15">
      <c r="J873" s="43"/>
      <c r="K873" s="271"/>
      <c r="L873" s="45"/>
    </row>
    <row r="874" spans="10:12" x14ac:dyDescent="0.15">
      <c r="J874" s="43"/>
      <c r="K874" s="271"/>
      <c r="L874" s="45"/>
    </row>
    <row r="875" spans="10:12" x14ac:dyDescent="0.15">
      <c r="J875" s="43"/>
      <c r="K875" s="271"/>
      <c r="L875" s="45"/>
    </row>
    <row r="876" spans="10:12" x14ac:dyDescent="0.15">
      <c r="J876" s="43"/>
      <c r="K876" s="271"/>
      <c r="L876" s="45"/>
    </row>
    <row r="877" spans="10:12" x14ac:dyDescent="0.15">
      <c r="J877" s="43"/>
      <c r="K877" s="271"/>
      <c r="L877" s="45"/>
    </row>
    <row r="878" spans="10:12" x14ac:dyDescent="0.15">
      <c r="J878" s="43"/>
      <c r="K878" s="271"/>
      <c r="L878" s="45"/>
    </row>
    <row r="879" spans="10:12" x14ac:dyDescent="0.15">
      <c r="J879" s="43"/>
      <c r="K879" s="271"/>
      <c r="L879" s="45"/>
    </row>
    <row r="880" spans="10:12" x14ac:dyDescent="0.15">
      <c r="J880" s="43"/>
      <c r="K880" s="271"/>
      <c r="L880" s="45"/>
    </row>
    <row r="881" spans="10:12" x14ac:dyDescent="0.15">
      <c r="J881" s="43"/>
      <c r="K881" s="271"/>
      <c r="L881" s="45"/>
    </row>
    <row r="882" spans="10:12" x14ac:dyDescent="0.15">
      <c r="J882" s="43"/>
      <c r="K882" s="271"/>
      <c r="L882" s="45"/>
    </row>
    <row r="883" spans="10:12" x14ac:dyDescent="0.15">
      <c r="J883" s="43"/>
      <c r="K883" s="271"/>
      <c r="L883" s="45"/>
    </row>
    <row r="884" spans="10:12" x14ac:dyDescent="0.15">
      <c r="J884" s="43"/>
      <c r="K884" s="271"/>
      <c r="L884" s="45"/>
    </row>
    <row r="885" spans="10:12" x14ac:dyDescent="0.15">
      <c r="J885" s="43"/>
      <c r="K885" s="271"/>
      <c r="L885" s="45"/>
    </row>
    <row r="886" spans="10:12" x14ac:dyDescent="0.15">
      <c r="J886" s="43"/>
      <c r="K886" s="271"/>
      <c r="L886" s="45"/>
    </row>
    <row r="887" spans="10:12" x14ac:dyDescent="0.15">
      <c r="J887" s="43"/>
      <c r="K887" s="271"/>
      <c r="L887" s="45"/>
    </row>
    <row r="888" spans="10:12" x14ac:dyDescent="0.15">
      <c r="J888" s="43"/>
      <c r="K888" s="271"/>
      <c r="L888" s="45"/>
    </row>
    <row r="889" spans="10:12" x14ac:dyDescent="0.15">
      <c r="J889" s="43"/>
      <c r="K889" s="271"/>
      <c r="L889" s="45"/>
    </row>
    <row r="890" spans="10:12" x14ac:dyDescent="0.15">
      <c r="J890" s="43"/>
      <c r="K890" s="271"/>
      <c r="L890" s="45"/>
    </row>
    <row r="891" spans="10:12" x14ac:dyDescent="0.15">
      <c r="J891" s="43"/>
      <c r="K891" s="271"/>
      <c r="L891" s="45"/>
    </row>
    <row r="892" spans="10:12" x14ac:dyDescent="0.15">
      <c r="J892" s="43"/>
      <c r="K892" s="271"/>
      <c r="L892" s="45"/>
    </row>
    <row r="893" spans="10:12" x14ac:dyDescent="0.15">
      <c r="J893" s="43"/>
      <c r="K893" s="271"/>
      <c r="L893" s="45"/>
    </row>
    <row r="894" spans="10:12" x14ac:dyDescent="0.15">
      <c r="J894" s="43"/>
      <c r="K894" s="271"/>
      <c r="L894" s="45"/>
    </row>
    <row r="895" spans="10:12" x14ac:dyDescent="0.15">
      <c r="J895" s="43"/>
      <c r="K895" s="271"/>
      <c r="L895" s="45"/>
    </row>
    <row r="896" spans="10:12" x14ac:dyDescent="0.15">
      <c r="J896" s="43"/>
      <c r="K896" s="271"/>
      <c r="L896" s="45"/>
    </row>
    <row r="897" spans="10:12" x14ac:dyDescent="0.15">
      <c r="J897" s="43"/>
      <c r="K897" s="271"/>
      <c r="L897" s="45"/>
    </row>
    <row r="898" spans="10:12" x14ac:dyDescent="0.15">
      <c r="J898" s="43"/>
      <c r="K898" s="271"/>
      <c r="L898" s="45"/>
    </row>
    <row r="899" spans="10:12" x14ac:dyDescent="0.15">
      <c r="J899" s="43"/>
      <c r="K899" s="271"/>
      <c r="L899" s="45"/>
    </row>
    <row r="900" spans="10:12" x14ac:dyDescent="0.15">
      <c r="J900" s="43"/>
      <c r="K900" s="271"/>
      <c r="L900" s="45"/>
    </row>
    <row r="901" spans="10:12" x14ac:dyDescent="0.15">
      <c r="J901" s="43"/>
      <c r="K901" s="271"/>
      <c r="L901" s="45"/>
    </row>
    <row r="902" spans="10:12" x14ac:dyDescent="0.15">
      <c r="J902" s="43"/>
      <c r="K902" s="271"/>
      <c r="L902" s="45"/>
    </row>
    <row r="903" spans="10:12" x14ac:dyDescent="0.15">
      <c r="J903" s="43"/>
      <c r="K903" s="271"/>
      <c r="L903" s="45"/>
    </row>
    <row r="904" spans="10:12" x14ac:dyDescent="0.15">
      <c r="J904" s="43"/>
      <c r="K904" s="271"/>
      <c r="L904" s="45"/>
    </row>
    <row r="905" spans="10:12" x14ac:dyDescent="0.15">
      <c r="J905" s="43"/>
      <c r="K905" s="271"/>
      <c r="L905" s="45"/>
    </row>
    <row r="906" spans="10:12" x14ac:dyDescent="0.15">
      <c r="J906" s="43"/>
      <c r="K906" s="271"/>
      <c r="L906" s="45"/>
    </row>
    <row r="907" spans="10:12" x14ac:dyDescent="0.15">
      <c r="J907" s="43"/>
      <c r="K907" s="271"/>
      <c r="L907" s="45"/>
    </row>
    <row r="908" spans="10:12" x14ac:dyDescent="0.15">
      <c r="J908" s="43"/>
      <c r="K908" s="271"/>
      <c r="L908" s="45"/>
    </row>
    <row r="909" spans="10:12" x14ac:dyDescent="0.15">
      <c r="J909" s="43"/>
      <c r="K909" s="271"/>
      <c r="L909" s="45"/>
    </row>
    <row r="910" spans="10:12" x14ac:dyDescent="0.15">
      <c r="J910" s="43"/>
      <c r="K910" s="271"/>
      <c r="L910" s="45"/>
    </row>
    <row r="911" spans="10:12" x14ac:dyDescent="0.15">
      <c r="J911" s="43"/>
      <c r="K911" s="271"/>
      <c r="L911" s="45"/>
    </row>
    <row r="912" spans="10:12" x14ac:dyDescent="0.15">
      <c r="J912" s="43"/>
      <c r="K912" s="271"/>
      <c r="L912" s="45"/>
    </row>
    <row r="913" spans="10:12" x14ac:dyDescent="0.15">
      <c r="J913" s="43"/>
      <c r="K913" s="271"/>
      <c r="L913" s="45"/>
    </row>
    <row r="914" spans="10:12" x14ac:dyDescent="0.15">
      <c r="J914" s="43"/>
      <c r="K914" s="271"/>
      <c r="L914" s="45"/>
    </row>
    <row r="915" spans="10:12" x14ac:dyDescent="0.15">
      <c r="J915" s="43"/>
      <c r="K915" s="271"/>
      <c r="L915" s="45"/>
    </row>
    <row r="916" spans="10:12" x14ac:dyDescent="0.15">
      <c r="J916" s="43"/>
      <c r="K916" s="271"/>
      <c r="L916" s="45"/>
    </row>
    <row r="917" spans="10:12" x14ac:dyDescent="0.15">
      <c r="J917" s="43"/>
      <c r="K917" s="271"/>
      <c r="L917" s="45"/>
    </row>
    <row r="918" spans="10:12" x14ac:dyDescent="0.15">
      <c r="J918" s="43"/>
      <c r="K918" s="271"/>
      <c r="L918" s="45"/>
    </row>
    <row r="919" spans="10:12" x14ac:dyDescent="0.15">
      <c r="J919" s="43"/>
      <c r="K919" s="271"/>
      <c r="L919" s="45"/>
    </row>
    <row r="920" spans="10:12" x14ac:dyDescent="0.15">
      <c r="J920" s="43"/>
      <c r="K920" s="271"/>
      <c r="L920" s="45"/>
    </row>
    <row r="921" spans="10:12" x14ac:dyDescent="0.15">
      <c r="J921" s="43"/>
      <c r="K921" s="271"/>
      <c r="L921" s="45"/>
    </row>
    <row r="922" spans="10:12" x14ac:dyDescent="0.15">
      <c r="J922" s="43"/>
      <c r="K922" s="271"/>
      <c r="L922" s="45"/>
    </row>
    <row r="923" spans="10:12" x14ac:dyDescent="0.15">
      <c r="J923" s="43"/>
      <c r="K923" s="271"/>
      <c r="L923" s="45"/>
    </row>
    <row r="924" spans="10:12" x14ac:dyDescent="0.15">
      <c r="J924" s="43"/>
      <c r="K924" s="271"/>
      <c r="L924" s="45"/>
    </row>
    <row r="925" spans="10:12" x14ac:dyDescent="0.15">
      <c r="J925" s="43"/>
      <c r="K925" s="271"/>
      <c r="L925" s="45"/>
    </row>
    <row r="926" spans="10:12" x14ac:dyDescent="0.15">
      <c r="J926" s="43"/>
      <c r="K926" s="271"/>
      <c r="L926" s="45"/>
    </row>
    <row r="927" spans="10:12" x14ac:dyDescent="0.15">
      <c r="J927" s="43"/>
      <c r="K927" s="271"/>
      <c r="L927" s="45"/>
    </row>
    <row r="928" spans="10:12" x14ac:dyDescent="0.15">
      <c r="J928" s="43"/>
      <c r="K928" s="271"/>
      <c r="L928" s="45"/>
    </row>
    <row r="929" spans="10:12" x14ac:dyDescent="0.15">
      <c r="J929" s="43"/>
      <c r="K929" s="271"/>
      <c r="L929" s="45"/>
    </row>
    <row r="930" spans="10:12" x14ac:dyDescent="0.15">
      <c r="J930" s="43"/>
      <c r="K930" s="271"/>
      <c r="L930" s="45"/>
    </row>
    <row r="931" spans="10:12" x14ac:dyDescent="0.15">
      <c r="J931" s="43"/>
      <c r="K931" s="271"/>
      <c r="L931" s="45"/>
    </row>
    <row r="932" spans="10:12" x14ac:dyDescent="0.15">
      <c r="J932" s="43"/>
      <c r="K932" s="271"/>
      <c r="L932" s="45"/>
    </row>
    <row r="933" spans="10:12" x14ac:dyDescent="0.15">
      <c r="J933" s="43"/>
      <c r="K933" s="271"/>
      <c r="L933" s="45"/>
    </row>
    <row r="934" spans="10:12" x14ac:dyDescent="0.15">
      <c r="J934" s="43"/>
      <c r="K934" s="271"/>
      <c r="L934" s="45"/>
    </row>
    <row r="935" spans="10:12" x14ac:dyDescent="0.15">
      <c r="J935" s="43"/>
      <c r="K935" s="271"/>
      <c r="L935" s="45"/>
    </row>
    <row r="936" spans="10:12" x14ac:dyDescent="0.15">
      <c r="J936" s="43"/>
      <c r="K936" s="271"/>
      <c r="L936" s="45"/>
    </row>
    <row r="937" spans="10:12" x14ac:dyDescent="0.15">
      <c r="J937" s="43"/>
      <c r="K937" s="271"/>
      <c r="L937" s="45"/>
    </row>
    <row r="938" spans="10:12" x14ac:dyDescent="0.15">
      <c r="J938" s="43"/>
      <c r="K938" s="271"/>
      <c r="L938" s="45"/>
    </row>
    <row r="939" spans="10:12" x14ac:dyDescent="0.15">
      <c r="J939" s="43"/>
      <c r="K939" s="271"/>
      <c r="L939" s="45"/>
    </row>
    <row r="940" spans="10:12" x14ac:dyDescent="0.15">
      <c r="J940" s="43"/>
      <c r="K940" s="271"/>
      <c r="L940" s="45"/>
    </row>
    <row r="941" spans="10:12" x14ac:dyDescent="0.15">
      <c r="J941" s="43"/>
      <c r="K941" s="271"/>
      <c r="L941" s="45"/>
    </row>
    <row r="942" spans="10:12" x14ac:dyDescent="0.15">
      <c r="J942" s="43"/>
      <c r="K942" s="271"/>
      <c r="L942" s="45"/>
    </row>
    <row r="943" spans="10:12" x14ac:dyDescent="0.15">
      <c r="J943" s="43"/>
      <c r="K943" s="271"/>
      <c r="L943" s="45"/>
    </row>
    <row r="944" spans="10:12" x14ac:dyDescent="0.15">
      <c r="J944" s="43"/>
      <c r="K944" s="271"/>
      <c r="L944" s="45"/>
    </row>
    <row r="945" spans="10:12" x14ac:dyDescent="0.15">
      <c r="J945" s="43"/>
      <c r="K945" s="271"/>
      <c r="L945" s="45"/>
    </row>
    <row r="946" spans="10:12" x14ac:dyDescent="0.15">
      <c r="J946" s="43"/>
      <c r="K946" s="271"/>
      <c r="L946" s="45"/>
    </row>
    <row r="947" spans="10:12" x14ac:dyDescent="0.15">
      <c r="J947" s="43"/>
      <c r="K947" s="271"/>
      <c r="L947" s="45"/>
    </row>
    <row r="948" spans="10:12" x14ac:dyDescent="0.15">
      <c r="J948" s="43"/>
      <c r="K948" s="271"/>
      <c r="L948" s="45"/>
    </row>
    <row r="949" spans="10:12" x14ac:dyDescent="0.15">
      <c r="J949" s="43"/>
      <c r="K949" s="271"/>
      <c r="L949" s="45"/>
    </row>
    <row r="950" spans="10:12" x14ac:dyDescent="0.15">
      <c r="J950" s="43"/>
      <c r="K950" s="271"/>
      <c r="L950" s="45"/>
    </row>
    <row r="951" spans="10:12" x14ac:dyDescent="0.15">
      <c r="J951" s="43"/>
      <c r="K951" s="271"/>
      <c r="L951" s="45"/>
    </row>
    <row r="952" spans="10:12" x14ac:dyDescent="0.15">
      <c r="J952" s="43"/>
      <c r="K952" s="271"/>
      <c r="L952" s="45"/>
    </row>
    <row r="953" spans="10:12" x14ac:dyDescent="0.15">
      <c r="J953" s="43"/>
      <c r="K953" s="271"/>
      <c r="L953" s="45"/>
    </row>
    <row r="954" spans="10:12" x14ac:dyDescent="0.15">
      <c r="J954" s="43"/>
      <c r="K954" s="271"/>
      <c r="L954" s="45"/>
    </row>
    <row r="955" spans="10:12" x14ac:dyDescent="0.15">
      <c r="J955" s="43"/>
      <c r="K955" s="271"/>
      <c r="L955" s="45"/>
    </row>
    <row r="956" spans="10:12" x14ac:dyDescent="0.15">
      <c r="J956" s="43"/>
      <c r="K956" s="271"/>
      <c r="L956" s="45"/>
    </row>
    <row r="957" spans="10:12" x14ac:dyDescent="0.15">
      <c r="J957" s="43"/>
      <c r="K957" s="271"/>
      <c r="L957" s="45"/>
    </row>
    <row r="958" spans="10:12" x14ac:dyDescent="0.15">
      <c r="J958" s="43"/>
      <c r="K958" s="271"/>
      <c r="L958" s="45"/>
    </row>
    <row r="959" spans="10:12" x14ac:dyDescent="0.15">
      <c r="J959" s="43"/>
      <c r="K959" s="271"/>
      <c r="L959" s="45"/>
    </row>
    <row r="960" spans="10:12" x14ac:dyDescent="0.15">
      <c r="J960" s="43"/>
      <c r="K960" s="271"/>
      <c r="L960" s="45"/>
    </row>
    <row r="961" spans="10:12" x14ac:dyDescent="0.15">
      <c r="J961" s="43"/>
      <c r="K961" s="271"/>
      <c r="L961" s="45"/>
    </row>
    <row r="962" spans="10:12" x14ac:dyDescent="0.15">
      <c r="J962" s="43"/>
      <c r="K962" s="271"/>
      <c r="L962" s="45"/>
    </row>
    <row r="963" spans="10:12" x14ac:dyDescent="0.15">
      <c r="J963" s="43"/>
      <c r="K963" s="271"/>
      <c r="L963" s="45"/>
    </row>
    <row r="964" spans="10:12" x14ac:dyDescent="0.15">
      <c r="J964" s="43"/>
      <c r="K964" s="271"/>
      <c r="L964" s="45"/>
    </row>
    <row r="965" spans="10:12" x14ac:dyDescent="0.15">
      <c r="J965" s="43"/>
      <c r="K965" s="271"/>
      <c r="L965" s="45"/>
    </row>
    <row r="966" spans="10:12" x14ac:dyDescent="0.15">
      <c r="J966" s="43"/>
      <c r="K966" s="271"/>
      <c r="L966" s="45"/>
    </row>
    <row r="967" spans="10:12" x14ac:dyDescent="0.15">
      <c r="J967" s="43"/>
      <c r="K967" s="271"/>
      <c r="L967" s="45"/>
    </row>
    <row r="968" spans="10:12" x14ac:dyDescent="0.15">
      <c r="J968" s="43"/>
      <c r="K968" s="271"/>
      <c r="L968" s="45"/>
    </row>
    <row r="969" spans="10:12" x14ac:dyDescent="0.15">
      <c r="J969" s="43"/>
      <c r="K969" s="271"/>
      <c r="L969" s="45"/>
    </row>
    <row r="970" spans="10:12" x14ac:dyDescent="0.15">
      <c r="J970" s="43"/>
      <c r="K970" s="271"/>
      <c r="L970" s="45"/>
    </row>
    <row r="971" spans="10:12" x14ac:dyDescent="0.15">
      <c r="J971" s="43"/>
      <c r="K971" s="271"/>
      <c r="L971" s="45"/>
    </row>
    <row r="972" spans="10:12" x14ac:dyDescent="0.15">
      <c r="J972" s="43"/>
      <c r="K972" s="271"/>
      <c r="L972" s="45"/>
    </row>
    <row r="973" spans="10:12" x14ac:dyDescent="0.15">
      <c r="J973" s="43"/>
      <c r="K973" s="271"/>
      <c r="L973" s="45"/>
    </row>
    <row r="974" spans="10:12" x14ac:dyDescent="0.15">
      <c r="J974" s="43"/>
      <c r="K974" s="271"/>
      <c r="L974" s="45"/>
    </row>
    <row r="975" spans="10:12" x14ac:dyDescent="0.15">
      <c r="J975" s="43"/>
      <c r="K975" s="271"/>
      <c r="L975" s="45"/>
    </row>
    <row r="976" spans="10:12" x14ac:dyDescent="0.15">
      <c r="J976" s="43"/>
      <c r="K976" s="271"/>
      <c r="L976" s="45"/>
    </row>
    <row r="977" spans="10:12" x14ac:dyDescent="0.15">
      <c r="J977" s="43"/>
      <c r="K977" s="271"/>
      <c r="L977" s="45"/>
    </row>
    <row r="978" spans="10:12" x14ac:dyDescent="0.15">
      <c r="J978" s="43"/>
      <c r="K978" s="271"/>
      <c r="L978" s="45"/>
    </row>
    <row r="979" spans="10:12" x14ac:dyDescent="0.15">
      <c r="J979" s="43"/>
      <c r="K979" s="271"/>
      <c r="L979" s="45"/>
    </row>
    <row r="980" spans="10:12" x14ac:dyDescent="0.15">
      <c r="J980" s="43"/>
      <c r="K980" s="271"/>
      <c r="L980" s="45"/>
    </row>
    <row r="981" spans="10:12" x14ac:dyDescent="0.15">
      <c r="J981" s="43"/>
      <c r="K981" s="271"/>
      <c r="L981" s="45"/>
    </row>
    <row r="982" spans="10:12" x14ac:dyDescent="0.15">
      <c r="J982" s="43"/>
      <c r="K982" s="271"/>
      <c r="L982" s="45"/>
    </row>
    <row r="983" spans="10:12" x14ac:dyDescent="0.15">
      <c r="J983" s="43"/>
      <c r="K983" s="271"/>
      <c r="L983" s="45"/>
    </row>
    <row r="984" spans="10:12" x14ac:dyDescent="0.15">
      <c r="J984" s="43"/>
      <c r="K984" s="271"/>
      <c r="L984" s="45"/>
    </row>
    <row r="985" spans="10:12" x14ac:dyDescent="0.15">
      <c r="J985" s="43"/>
      <c r="K985" s="271"/>
      <c r="L985" s="45"/>
    </row>
    <row r="986" spans="10:12" x14ac:dyDescent="0.15">
      <c r="J986" s="43"/>
      <c r="K986" s="271"/>
      <c r="L986" s="45"/>
    </row>
    <row r="987" spans="10:12" x14ac:dyDescent="0.15">
      <c r="J987" s="43"/>
      <c r="K987" s="271"/>
      <c r="L987" s="45"/>
    </row>
    <row r="988" spans="10:12" x14ac:dyDescent="0.15">
      <c r="J988" s="43"/>
      <c r="K988" s="271"/>
      <c r="L988" s="45"/>
    </row>
    <row r="989" spans="10:12" x14ac:dyDescent="0.15">
      <c r="J989" s="43"/>
      <c r="K989" s="271"/>
      <c r="L989" s="45"/>
    </row>
    <row r="990" spans="10:12" x14ac:dyDescent="0.15">
      <c r="J990" s="43"/>
      <c r="K990" s="271"/>
      <c r="L990" s="45"/>
    </row>
    <row r="991" spans="10:12" x14ac:dyDescent="0.15">
      <c r="J991" s="43"/>
      <c r="K991" s="271"/>
      <c r="L991" s="45"/>
    </row>
    <row r="992" spans="10:12" x14ac:dyDescent="0.15">
      <c r="J992" s="43"/>
      <c r="K992" s="271"/>
      <c r="L992" s="45"/>
    </row>
    <row r="993" spans="10:12" x14ac:dyDescent="0.15">
      <c r="J993" s="43"/>
      <c r="K993" s="271"/>
      <c r="L993" s="45"/>
    </row>
    <row r="994" spans="10:12" x14ac:dyDescent="0.15">
      <c r="J994" s="43"/>
      <c r="K994" s="271"/>
      <c r="L994" s="45"/>
    </row>
    <row r="995" spans="10:12" x14ac:dyDescent="0.15">
      <c r="J995" s="43"/>
      <c r="K995" s="271"/>
      <c r="L995" s="45"/>
    </row>
    <row r="996" spans="10:12" x14ac:dyDescent="0.15">
      <c r="J996" s="43"/>
      <c r="K996" s="271"/>
      <c r="L996" s="45"/>
    </row>
    <row r="997" spans="10:12" x14ac:dyDescent="0.15">
      <c r="J997" s="43"/>
      <c r="K997" s="271"/>
      <c r="L997" s="45"/>
    </row>
    <row r="998" spans="10:12" x14ac:dyDescent="0.15">
      <c r="J998" s="43"/>
      <c r="K998" s="271"/>
      <c r="L998" s="45"/>
    </row>
    <row r="999" spans="10:12" x14ac:dyDescent="0.15">
      <c r="J999" s="43"/>
      <c r="K999" s="271"/>
      <c r="L999" s="45"/>
    </row>
    <row r="1000" spans="10:12" x14ac:dyDescent="0.15">
      <c r="J1000" s="43"/>
      <c r="K1000" s="271"/>
      <c r="L1000" s="45"/>
    </row>
    <row r="1001" spans="10:12" x14ac:dyDescent="0.15">
      <c r="J1001" s="43"/>
      <c r="K1001" s="271"/>
      <c r="L1001" s="45"/>
    </row>
    <row r="1002" spans="10:12" x14ac:dyDescent="0.15">
      <c r="J1002" s="43"/>
      <c r="K1002" s="271"/>
      <c r="L1002" s="45"/>
    </row>
    <row r="1003" spans="10:12" x14ac:dyDescent="0.15">
      <c r="J1003" s="43"/>
      <c r="K1003" s="271"/>
      <c r="L1003" s="45"/>
    </row>
    <row r="1004" spans="10:12" x14ac:dyDescent="0.15">
      <c r="J1004" s="43"/>
      <c r="K1004" s="271"/>
      <c r="L1004" s="45"/>
    </row>
    <row r="1005" spans="10:12" x14ac:dyDescent="0.15">
      <c r="J1005" s="43"/>
      <c r="K1005" s="271"/>
      <c r="L1005" s="45"/>
    </row>
    <row r="1006" spans="10:12" x14ac:dyDescent="0.15">
      <c r="J1006" s="43"/>
      <c r="K1006" s="271"/>
      <c r="L1006" s="45"/>
    </row>
    <row r="1007" spans="10:12" x14ac:dyDescent="0.15">
      <c r="J1007" s="43"/>
      <c r="K1007" s="271"/>
      <c r="L1007" s="45"/>
    </row>
    <row r="1008" spans="10:12" x14ac:dyDescent="0.15">
      <c r="J1008" s="43"/>
      <c r="K1008" s="271"/>
      <c r="L1008" s="45"/>
    </row>
    <row r="1009" spans="10:12" x14ac:dyDescent="0.15">
      <c r="J1009" s="43"/>
      <c r="K1009" s="271"/>
      <c r="L1009" s="45"/>
    </row>
    <row r="1010" spans="10:12" x14ac:dyDescent="0.15">
      <c r="J1010" s="43"/>
      <c r="K1010" s="271"/>
      <c r="L1010" s="45"/>
    </row>
    <row r="1011" spans="10:12" x14ac:dyDescent="0.15">
      <c r="J1011" s="43"/>
      <c r="K1011" s="271"/>
      <c r="L1011" s="45"/>
    </row>
    <row r="1012" spans="10:12" x14ac:dyDescent="0.15">
      <c r="J1012" s="43"/>
      <c r="K1012" s="271"/>
      <c r="L1012" s="45"/>
    </row>
    <row r="1013" spans="10:12" x14ac:dyDescent="0.15">
      <c r="J1013" s="43"/>
      <c r="K1013" s="271"/>
      <c r="L1013" s="45"/>
    </row>
    <row r="1014" spans="10:12" x14ac:dyDescent="0.15">
      <c r="J1014" s="43"/>
      <c r="K1014" s="271"/>
      <c r="L1014" s="45"/>
    </row>
    <row r="1015" spans="10:12" x14ac:dyDescent="0.15">
      <c r="J1015" s="43"/>
      <c r="K1015" s="271"/>
      <c r="L1015" s="45"/>
    </row>
    <row r="1016" spans="10:12" x14ac:dyDescent="0.15">
      <c r="J1016" s="43"/>
      <c r="K1016" s="271"/>
      <c r="L1016" s="45"/>
    </row>
    <row r="1017" spans="10:12" x14ac:dyDescent="0.15">
      <c r="J1017" s="43"/>
      <c r="K1017" s="271"/>
      <c r="L1017" s="45"/>
    </row>
    <row r="1018" spans="10:12" x14ac:dyDescent="0.15">
      <c r="J1018" s="43"/>
      <c r="K1018" s="271"/>
      <c r="L1018" s="45"/>
    </row>
    <row r="1019" spans="10:12" x14ac:dyDescent="0.15">
      <c r="J1019" s="43"/>
      <c r="K1019" s="271"/>
      <c r="L1019" s="45"/>
    </row>
    <row r="1020" spans="10:12" x14ac:dyDescent="0.15">
      <c r="J1020" s="43"/>
      <c r="K1020" s="271"/>
      <c r="L1020" s="45"/>
    </row>
    <row r="1021" spans="10:12" x14ac:dyDescent="0.15">
      <c r="J1021" s="43"/>
      <c r="K1021" s="271"/>
      <c r="L1021" s="45"/>
    </row>
    <row r="1022" spans="10:12" x14ac:dyDescent="0.15">
      <c r="J1022" s="43"/>
      <c r="K1022" s="271"/>
      <c r="L1022" s="45"/>
    </row>
    <row r="1023" spans="10:12" x14ac:dyDescent="0.15">
      <c r="J1023" s="43"/>
      <c r="K1023" s="271"/>
      <c r="L1023" s="45"/>
    </row>
    <row r="1024" spans="10:12" x14ac:dyDescent="0.15">
      <c r="J1024" s="43"/>
      <c r="K1024" s="271"/>
      <c r="L1024" s="45"/>
    </row>
    <row r="1025" spans="10:12" x14ac:dyDescent="0.15">
      <c r="J1025" s="43"/>
      <c r="K1025" s="271"/>
      <c r="L1025" s="45"/>
    </row>
    <row r="1026" spans="10:12" x14ac:dyDescent="0.15">
      <c r="J1026" s="43"/>
      <c r="K1026" s="271"/>
      <c r="L1026" s="45"/>
    </row>
    <row r="1027" spans="10:12" x14ac:dyDescent="0.15">
      <c r="J1027" s="43"/>
      <c r="K1027" s="271"/>
      <c r="L1027" s="45"/>
    </row>
    <row r="1028" spans="10:12" x14ac:dyDescent="0.15">
      <c r="J1028" s="43"/>
      <c r="K1028" s="271"/>
      <c r="L1028" s="45"/>
    </row>
    <row r="1029" spans="10:12" x14ac:dyDescent="0.15">
      <c r="J1029" s="43"/>
      <c r="K1029" s="271"/>
      <c r="L1029" s="45"/>
    </row>
    <row r="1030" spans="10:12" x14ac:dyDescent="0.15">
      <c r="J1030" s="43"/>
      <c r="K1030" s="271"/>
      <c r="L1030" s="45"/>
    </row>
    <row r="1031" spans="10:12" x14ac:dyDescent="0.15">
      <c r="J1031" s="43"/>
      <c r="K1031" s="271"/>
      <c r="L1031" s="45"/>
    </row>
    <row r="1032" spans="10:12" x14ac:dyDescent="0.15">
      <c r="J1032" s="43"/>
      <c r="K1032" s="271"/>
      <c r="L1032" s="45"/>
    </row>
    <row r="1033" spans="10:12" x14ac:dyDescent="0.15">
      <c r="J1033" s="43"/>
      <c r="K1033" s="271"/>
      <c r="L1033" s="45"/>
    </row>
    <row r="1034" spans="10:12" x14ac:dyDescent="0.15">
      <c r="J1034" s="43"/>
      <c r="K1034" s="271"/>
      <c r="L1034" s="45"/>
    </row>
    <row r="1035" spans="10:12" x14ac:dyDescent="0.15">
      <c r="J1035" s="43"/>
      <c r="K1035" s="271"/>
      <c r="L1035" s="45"/>
    </row>
    <row r="1036" spans="10:12" x14ac:dyDescent="0.15">
      <c r="J1036" s="43"/>
      <c r="K1036" s="271"/>
      <c r="L1036" s="45"/>
    </row>
    <row r="1037" spans="10:12" x14ac:dyDescent="0.15">
      <c r="J1037" s="43"/>
      <c r="K1037" s="271"/>
      <c r="L1037" s="45"/>
    </row>
    <row r="1038" spans="10:12" x14ac:dyDescent="0.15">
      <c r="J1038" s="43"/>
      <c r="K1038" s="271"/>
      <c r="L1038" s="45"/>
    </row>
    <row r="1039" spans="10:12" x14ac:dyDescent="0.15">
      <c r="J1039" s="43"/>
      <c r="K1039" s="271"/>
      <c r="L1039" s="45"/>
    </row>
    <row r="1040" spans="10:12" x14ac:dyDescent="0.15">
      <c r="J1040" s="43"/>
      <c r="K1040" s="271"/>
      <c r="L1040" s="45"/>
    </row>
    <row r="1041" spans="10:12" x14ac:dyDescent="0.15">
      <c r="J1041" s="43"/>
      <c r="K1041" s="271"/>
      <c r="L1041" s="45"/>
    </row>
    <row r="1042" spans="10:12" x14ac:dyDescent="0.15">
      <c r="J1042" s="43"/>
      <c r="K1042" s="271"/>
      <c r="L1042" s="45"/>
    </row>
    <row r="1043" spans="10:12" x14ac:dyDescent="0.15">
      <c r="J1043" s="43"/>
      <c r="K1043" s="271"/>
      <c r="L1043" s="45"/>
    </row>
    <row r="1044" spans="10:12" x14ac:dyDescent="0.15">
      <c r="J1044" s="43"/>
      <c r="K1044" s="271"/>
      <c r="L1044" s="45"/>
    </row>
    <row r="1045" spans="10:12" x14ac:dyDescent="0.15">
      <c r="J1045" s="43"/>
      <c r="K1045" s="271"/>
      <c r="L1045" s="45"/>
    </row>
    <row r="1046" spans="10:12" x14ac:dyDescent="0.15">
      <c r="J1046" s="43"/>
      <c r="K1046" s="271"/>
      <c r="L1046" s="45"/>
    </row>
    <row r="1047" spans="10:12" x14ac:dyDescent="0.15">
      <c r="J1047" s="43"/>
      <c r="K1047" s="271"/>
      <c r="L1047" s="45"/>
    </row>
    <row r="1048" spans="10:12" x14ac:dyDescent="0.15">
      <c r="J1048" s="43"/>
      <c r="K1048" s="271"/>
      <c r="L1048" s="45"/>
    </row>
    <row r="1049" spans="10:12" x14ac:dyDescent="0.15">
      <c r="J1049" s="43"/>
      <c r="K1049" s="271"/>
      <c r="L1049" s="45"/>
    </row>
    <row r="1050" spans="10:12" x14ac:dyDescent="0.15">
      <c r="J1050" s="43"/>
      <c r="K1050" s="271"/>
      <c r="L1050" s="45"/>
    </row>
    <row r="1051" spans="10:12" x14ac:dyDescent="0.15">
      <c r="J1051" s="43"/>
      <c r="K1051" s="271"/>
      <c r="L1051" s="45"/>
    </row>
    <row r="1052" spans="10:12" x14ac:dyDescent="0.15">
      <c r="J1052" s="43"/>
      <c r="K1052" s="271"/>
      <c r="L1052" s="45"/>
    </row>
    <row r="1053" spans="10:12" x14ac:dyDescent="0.15">
      <c r="J1053" s="43"/>
      <c r="K1053" s="271"/>
      <c r="L1053" s="45"/>
    </row>
    <row r="1054" spans="10:12" x14ac:dyDescent="0.15">
      <c r="J1054" s="43"/>
      <c r="K1054" s="271"/>
      <c r="L1054" s="45"/>
    </row>
    <row r="1055" spans="10:12" x14ac:dyDescent="0.15">
      <c r="J1055" s="43"/>
      <c r="K1055" s="271"/>
      <c r="L1055" s="45"/>
    </row>
    <row r="1056" spans="10:12" x14ac:dyDescent="0.15">
      <c r="J1056" s="43"/>
      <c r="K1056" s="271"/>
      <c r="L1056" s="45"/>
    </row>
    <row r="1057" spans="10:12" x14ac:dyDescent="0.15">
      <c r="J1057" s="43"/>
      <c r="K1057" s="271"/>
      <c r="L1057" s="45"/>
    </row>
    <row r="1058" spans="10:12" x14ac:dyDescent="0.15">
      <c r="J1058" s="43"/>
      <c r="K1058" s="271"/>
      <c r="L1058" s="45"/>
    </row>
    <row r="1059" spans="10:12" x14ac:dyDescent="0.15">
      <c r="J1059" s="43"/>
      <c r="K1059" s="271"/>
      <c r="L1059" s="45"/>
    </row>
    <row r="1060" spans="10:12" x14ac:dyDescent="0.15">
      <c r="J1060" s="43"/>
      <c r="K1060" s="271"/>
      <c r="L1060" s="45"/>
    </row>
    <row r="1061" spans="10:12" x14ac:dyDescent="0.15">
      <c r="J1061" s="43"/>
      <c r="K1061" s="271"/>
      <c r="L1061" s="45"/>
    </row>
    <row r="1062" spans="10:12" x14ac:dyDescent="0.15">
      <c r="J1062" s="43"/>
      <c r="K1062" s="271"/>
      <c r="L1062" s="45"/>
    </row>
    <row r="1063" spans="10:12" x14ac:dyDescent="0.15">
      <c r="J1063" s="43"/>
      <c r="K1063" s="271"/>
      <c r="L1063" s="45"/>
    </row>
    <row r="1064" spans="10:12" x14ac:dyDescent="0.15">
      <c r="J1064" s="43"/>
      <c r="K1064" s="271"/>
      <c r="L1064" s="45"/>
    </row>
    <row r="1065" spans="10:12" x14ac:dyDescent="0.15">
      <c r="J1065" s="43"/>
      <c r="K1065" s="271"/>
      <c r="L1065" s="45"/>
    </row>
    <row r="1066" spans="10:12" x14ac:dyDescent="0.15">
      <c r="J1066" s="43"/>
      <c r="K1066" s="271"/>
      <c r="L1066" s="45"/>
    </row>
    <row r="1067" spans="10:12" x14ac:dyDescent="0.15">
      <c r="J1067" s="43"/>
      <c r="K1067" s="271"/>
      <c r="L1067" s="45"/>
    </row>
    <row r="1068" spans="10:12" x14ac:dyDescent="0.15">
      <c r="J1068" s="43"/>
      <c r="K1068" s="271"/>
      <c r="L1068" s="45"/>
    </row>
    <row r="1069" spans="10:12" x14ac:dyDescent="0.15">
      <c r="J1069" s="43"/>
      <c r="K1069" s="271"/>
      <c r="L1069" s="45"/>
    </row>
    <row r="1070" spans="10:12" x14ac:dyDescent="0.15">
      <c r="J1070" s="43"/>
      <c r="K1070" s="271"/>
      <c r="L1070" s="45"/>
    </row>
    <row r="1071" spans="10:12" x14ac:dyDescent="0.15">
      <c r="J1071" s="43"/>
      <c r="K1071" s="271"/>
      <c r="L1071" s="45"/>
    </row>
    <row r="1072" spans="10:12" x14ac:dyDescent="0.15">
      <c r="J1072" s="43"/>
      <c r="K1072" s="271"/>
      <c r="L1072" s="45"/>
    </row>
    <row r="1073" spans="10:12" x14ac:dyDescent="0.15">
      <c r="J1073" s="43"/>
      <c r="K1073" s="271"/>
      <c r="L1073" s="45"/>
    </row>
    <row r="1074" spans="10:12" x14ac:dyDescent="0.15">
      <c r="J1074" s="43"/>
      <c r="K1074" s="271"/>
      <c r="L1074" s="45"/>
    </row>
    <row r="1075" spans="10:12" x14ac:dyDescent="0.15">
      <c r="J1075" s="43"/>
      <c r="K1075" s="271"/>
      <c r="L1075" s="45"/>
    </row>
    <row r="1076" spans="10:12" x14ac:dyDescent="0.15">
      <c r="J1076" s="43"/>
      <c r="K1076" s="271"/>
      <c r="L1076" s="45"/>
    </row>
    <row r="1077" spans="10:12" x14ac:dyDescent="0.15">
      <c r="J1077" s="43"/>
      <c r="K1077" s="271"/>
      <c r="L1077" s="45"/>
    </row>
    <row r="1078" spans="10:12" x14ac:dyDescent="0.15">
      <c r="J1078" s="43"/>
      <c r="K1078" s="271"/>
      <c r="L1078" s="45"/>
    </row>
    <row r="1079" spans="10:12" x14ac:dyDescent="0.15">
      <c r="J1079" s="43"/>
      <c r="K1079" s="271"/>
      <c r="L1079" s="45"/>
    </row>
    <row r="1080" spans="10:12" x14ac:dyDescent="0.15">
      <c r="J1080" s="43"/>
      <c r="K1080" s="271"/>
      <c r="L1080" s="45"/>
    </row>
    <row r="1081" spans="10:12" x14ac:dyDescent="0.15">
      <c r="J1081" s="43"/>
      <c r="K1081" s="271"/>
      <c r="L1081" s="45"/>
    </row>
    <row r="1082" spans="10:12" x14ac:dyDescent="0.15">
      <c r="J1082" s="43"/>
      <c r="K1082" s="271"/>
      <c r="L1082" s="45"/>
    </row>
    <row r="1083" spans="10:12" x14ac:dyDescent="0.15">
      <c r="J1083" s="43"/>
      <c r="K1083" s="271"/>
      <c r="L1083" s="45"/>
    </row>
    <row r="1084" spans="10:12" x14ac:dyDescent="0.15">
      <c r="J1084" s="43"/>
      <c r="K1084" s="271"/>
      <c r="L1084" s="45"/>
    </row>
    <row r="1085" spans="10:12" x14ac:dyDescent="0.15">
      <c r="J1085" s="43"/>
      <c r="K1085" s="271"/>
      <c r="L1085" s="45"/>
    </row>
    <row r="1086" spans="10:12" x14ac:dyDescent="0.15">
      <c r="J1086" s="43"/>
      <c r="K1086" s="271"/>
      <c r="L1086" s="45"/>
    </row>
    <row r="1087" spans="10:12" x14ac:dyDescent="0.15">
      <c r="J1087" s="43"/>
      <c r="K1087" s="271"/>
      <c r="L1087" s="45"/>
    </row>
    <row r="1088" spans="10:12" x14ac:dyDescent="0.15">
      <c r="J1088" s="43"/>
      <c r="K1088" s="271"/>
      <c r="L1088" s="45"/>
    </row>
    <row r="1089" spans="10:12" x14ac:dyDescent="0.15">
      <c r="J1089" s="43"/>
      <c r="K1089" s="271"/>
      <c r="L1089" s="45"/>
    </row>
    <row r="1090" spans="10:12" x14ac:dyDescent="0.15">
      <c r="J1090" s="43"/>
      <c r="K1090" s="271"/>
      <c r="L1090" s="45"/>
    </row>
    <row r="1091" spans="10:12" x14ac:dyDescent="0.15">
      <c r="J1091" s="43"/>
      <c r="K1091" s="271"/>
      <c r="L1091" s="45"/>
    </row>
    <row r="1092" spans="10:12" x14ac:dyDescent="0.15">
      <c r="J1092" s="43"/>
      <c r="K1092" s="271"/>
      <c r="L1092" s="45"/>
    </row>
    <row r="1093" spans="10:12" x14ac:dyDescent="0.15">
      <c r="J1093" s="43"/>
      <c r="K1093" s="271"/>
      <c r="L1093" s="45"/>
    </row>
    <row r="1094" spans="10:12" x14ac:dyDescent="0.15">
      <c r="J1094" s="43"/>
      <c r="K1094" s="271"/>
      <c r="L1094" s="45"/>
    </row>
    <row r="1095" spans="10:12" x14ac:dyDescent="0.15">
      <c r="J1095" s="43"/>
      <c r="K1095" s="271"/>
      <c r="L1095" s="45"/>
    </row>
    <row r="1096" spans="10:12" x14ac:dyDescent="0.15">
      <c r="J1096" s="43"/>
      <c r="K1096" s="271"/>
      <c r="L1096" s="45"/>
    </row>
    <row r="1097" spans="10:12" x14ac:dyDescent="0.15">
      <c r="J1097" s="43"/>
      <c r="K1097" s="271"/>
      <c r="L1097" s="45"/>
    </row>
    <row r="1098" spans="10:12" x14ac:dyDescent="0.15">
      <c r="J1098" s="43"/>
      <c r="K1098" s="271"/>
      <c r="L1098" s="45"/>
    </row>
    <row r="1099" spans="10:12" x14ac:dyDescent="0.15">
      <c r="J1099" s="43"/>
      <c r="K1099" s="271"/>
      <c r="L1099" s="45"/>
    </row>
    <row r="1100" spans="10:12" x14ac:dyDescent="0.15">
      <c r="J1100" s="43"/>
      <c r="K1100" s="271"/>
      <c r="L1100" s="45"/>
    </row>
    <row r="1101" spans="10:12" x14ac:dyDescent="0.15">
      <c r="J1101" s="43"/>
      <c r="K1101" s="271"/>
      <c r="L1101" s="45"/>
    </row>
    <row r="1102" spans="10:12" x14ac:dyDescent="0.15">
      <c r="J1102" s="43"/>
      <c r="K1102" s="271"/>
      <c r="L1102" s="45"/>
    </row>
    <row r="1103" spans="10:12" x14ac:dyDescent="0.15">
      <c r="J1103" s="43"/>
      <c r="K1103" s="271"/>
      <c r="L1103" s="45"/>
    </row>
    <row r="1104" spans="10:12" x14ac:dyDescent="0.15">
      <c r="J1104" s="43"/>
      <c r="K1104" s="271"/>
      <c r="L1104" s="45"/>
    </row>
    <row r="1105" spans="10:12" x14ac:dyDescent="0.15">
      <c r="J1105" s="43"/>
      <c r="K1105" s="271"/>
      <c r="L1105" s="45"/>
    </row>
    <row r="1106" spans="10:12" x14ac:dyDescent="0.15">
      <c r="J1106" s="43"/>
      <c r="K1106" s="271"/>
      <c r="L1106" s="45"/>
    </row>
    <row r="1107" spans="10:12" x14ac:dyDescent="0.15">
      <c r="J1107" s="43"/>
      <c r="K1107" s="271"/>
      <c r="L1107" s="45"/>
    </row>
    <row r="1108" spans="10:12" x14ac:dyDescent="0.15">
      <c r="J1108" s="43"/>
      <c r="K1108" s="271"/>
      <c r="L1108" s="45"/>
    </row>
    <row r="1109" spans="10:12" x14ac:dyDescent="0.15">
      <c r="J1109" s="43"/>
      <c r="K1109" s="271"/>
      <c r="L1109" s="45"/>
    </row>
    <row r="1110" spans="10:12" x14ac:dyDescent="0.15">
      <c r="J1110" s="43"/>
      <c r="K1110" s="271"/>
      <c r="L1110" s="45"/>
    </row>
    <row r="1111" spans="10:12" x14ac:dyDescent="0.15">
      <c r="J1111" s="43"/>
      <c r="K1111" s="271"/>
      <c r="L1111" s="45"/>
    </row>
    <row r="1112" spans="10:12" x14ac:dyDescent="0.15">
      <c r="J1112" s="43"/>
      <c r="K1112" s="271"/>
      <c r="L1112" s="45"/>
    </row>
    <row r="1113" spans="10:12" x14ac:dyDescent="0.15">
      <c r="J1113" s="43"/>
      <c r="K1113" s="271"/>
      <c r="L1113" s="45"/>
    </row>
    <row r="1114" spans="10:12" x14ac:dyDescent="0.15">
      <c r="J1114" s="43"/>
      <c r="K1114" s="271"/>
      <c r="L1114" s="45"/>
    </row>
    <row r="1115" spans="10:12" x14ac:dyDescent="0.15">
      <c r="J1115" s="43"/>
      <c r="K1115" s="271"/>
      <c r="L1115" s="45"/>
    </row>
    <row r="1116" spans="10:12" x14ac:dyDescent="0.15">
      <c r="J1116" s="43"/>
      <c r="K1116" s="271"/>
      <c r="L1116" s="45"/>
    </row>
    <row r="1117" spans="10:12" x14ac:dyDescent="0.15">
      <c r="J1117" s="43"/>
      <c r="K1117" s="271"/>
      <c r="L1117" s="45"/>
    </row>
    <row r="1118" spans="10:12" x14ac:dyDescent="0.15">
      <c r="J1118" s="43"/>
      <c r="K1118" s="271"/>
      <c r="L1118" s="45"/>
    </row>
    <row r="1119" spans="10:12" x14ac:dyDescent="0.15">
      <c r="J1119" s="43"/>
      <c r="K1119" s="271"/>
      <c r="L1119" s="45"/>
    </row>
    <row r="1120" spans="10:12" x14ac:dyDescent="0.15">
      <c r="J1120" s="43"/>
      <c r="K1120" s="271"/>
      <c r="L1120" s="45"/>
    </row>
    <row r="1121" spans="10:12" x14ac:dyDescent="0.15">
      <c r="J1121" s="43"/>
      <c r="K1121" s="271"/>
      <c r="L1121" s="45"/>
    </row>
    <row r="1122" spans="10:12" x14ac:dyDescent="0.15">
      <c r="J1122" s="43"/>
      <c r="K1122" s="271"/>
      <c r="L1122" s="45"/>
    </row>
    <row r="1123" spans="10:12" x14ac:dyDescent="0.15">
      <c r="J1123" s="43"/>
      <c r="K1123" s="271"/>
      <c r="L1123" s="45"/>
    </row>
    <row r="1124" spans="10:12" x14ac:dyDescent="0.15">
      <c r="J1124" s="43"/>
      <c r="K1124" s="271"/>
      <c r="L1124" s="45"/>
    </row>
    <row r="1125" spans="10:12" x14ac:dyDescent="0.15">
      <c r="J1125" s="43"/>
      <c r="K1125" s="271"/>
      <c r="L1125" s="45"/>
    </row>
    <row r="1126" spans="10:12" x14ac:dyDescent="0.15">
      <c r="J1126" s="43"/>
      <c r="K1126" s="271"/>
      <c r="L1126" s="45"/>
    </row>
    <row r="1127" spans="10:12" x14ac:dyDescent="0.15">
      <c r="J1127" s="43"/>
      <c r="K1127" s="271"/>
      <c r="L1127" s="45"/>
    </row>
    <row r="1128" spans="10:12" x14ac:dyDescent="0.15">
      <c r="J1128" s="43"/>
      <c r="K1128" s="271"/>
      <c r="L1128" s="45"/>
    </row>
    <row r="1129" spans="10:12" x14ac:dyDescent="0.15">
      <c r="J1129" s="43"/>
      <c r="K1129" s="271"/>
      <c r="L1129" s="45"/>
    </row>
    <row r="1130" spans="10:12" x14ac:dyDescent="0.15">
      <c r="J1130" s="43"/>
      <c r="K1130" s="271"/>
      <c r="L1130" s="45"/>
    </row>
    <row r="1131" spans="10:12" x14ac:dyDescent="0.15">
      <c r="J1131" s="43"/>
      <c r="K1131" s="271"/>
      <c r="L1131" s="45"/>
    </row>
    <row r="1132" spans="10:12" x14ac:dyDescent="0.15">
      <c r="J1132" s="43"/>
      <c r="K1132" s="271"/>
      <c r="L1132" s="45"/>
    </row>
    <row r="1133" spans="10:12" x14ac:dyDescent="0.15">
      <c r="J1133" s="43"/>
      <c r="K1133" s="271"/>
      <c r="L1133" s="45"/>
    </row>
    <row r="1134" spans="10:12" x14ac:dyDescent="0.15">
      <c r="J1134" s="43"/>
      <c r="K1134" s="271"/>
      <c r="L1134" s="45"/>
    </row>
    <row r="1135" spans="10:12" x14ac:dyDescent="0.15">
      <c r="J1135" s="43"/>
      <c r="K1135" s="271"/>
      <c r="L1135" s="45"/>
    </row>
    <row r="1136" spans="10:12" x14ac:dyDescent="0.15">
      <c r="J1136" s="43"/>
      <c r="K1136" s="271"/>
      <c r="L1136" s="45"/>
    </row>
    <row r="1137" spans="10:12" x14ac:dyDescent="0.15">
      <c r="J1137" s="43"/>
      <c r="K1137" s="271"/>
      <c r="L1137" s="45"/>
    </row>
    <row r="1138" spans="10:12" x14ac:dyDescent="0.15">
      <c r="J1138" s="43"/>
      <c r="K1138" s="271"/>
      <c r="L1138" s="45"/>
    </row>
    <row r="1139" spans="10:12" x14ac:dyDescent="0.15">
      <c r="J1139" s="43"/>
      <c r="K1139" s="271"/>
      <c r="L1139" s="45"/>
    </row>
    <row r="1140" spans="10:12" x14ac:dyDescent="0.15">
      <c r="J1140" s="43"/>
      <c r="K1140" s="271"/>
      <c r="L1140" s="45"/>
    </row>
    <row r="1141" spans="10:12" x14ac:dyDescent="0.15">
      <c r="J1141" s="43"/>
      <c r="K1141" s="271"/>
      <c r="L1141" s="45"/>
    </row>
    <row r="1142" spans="10:12" x14ac:dyDescent="0.15">
      <c r="J1142" s="43"/>
      <c r="K1142" s="271"/>
      <c r="L1142" s="45"/>
    </row>
    <row r="1143" spans="10:12" x14ac:dyDescent="0.15">
      <c r="J1143" s="43"/>
      <c r="K1143" s="271"/>
      <c r="L1143" s="45"/>
    </row>
    <row r="1144" spans="10:12" x14ac:dyDescent="0.15">
      <c r="J1144" s="43"/>
      <c r="K1144" s="271"/>
      <c r="L1144" s="45"/>
    </row>
    <row r="1145" spans="10:12" x14ac:dyDescent="0.15">
      <c r="J1145" s="43"/>
      <c r="K1145" s="271"/>
      <c r="L1145" s="45"/>
    </row>
    <row r="1146" spans="10:12" x14ac:dyDescent="0.15">
      <c r="J1146" s="43"/>
      <c r="K1146" s="271"/>
      <c r="L1146" s="45"/>
    </row>
    <row r="1147" spans="10:12" x14ac:dyDescent="0.15">
      <c r="J1147" s="43"/>
      <c r="K1147" s="271"/>
      <c r="L1147" s="45"/>
    </row>
    <row r="1148" spans="10:12" x14ac:dyDescent="0.15">
      <c r="J1148" s="43"/>
      <c r="K1148" s="271"/>
      <c r="L1148" s="45"/>
    </row>
    <row r="1149" spans="10:12" x14ac:dyDescent="0.15">
      <c r="J1149" s="43"/>
      <c r="K1149" s="271"/>
      <c r="L1149" s="45"/>
    </row>
    <row r="1150" spans="10:12" x14ac:dyDescent="0.15">
      <c r="J1150" s="43"/>
      <c r="K1150" s="271"/>
      <c r="L1150" s="45"/>
    </row>
    <row r="1151" spans="10:12" x14ac:dyDescent="0.15">
      <c r="J1151" s="43"/>
      <c r="K1151" s="271"/>
      <c r="L1151" s="45"/>
    </row>
    <row r="1152" spans="10:12" x14ac:dyDescent="0.15">
      <c r="J1152" s="43"/>
      <c r="K1152" s="271"/>
      <c r="L1152" s="45"/>
    </row>
    <row r="1153" spans="10:12" x14ac:dyDescent="0.15">
      <c r="J1153" s="43"/>
      <c r="K1153" s="271"/>
      <c r="L1153" s="45"/>
    </row>
    <row r="1154" spans="10:12" x14ac:dyDescent="0.15">
      <c r="J1154" s="43"/>
      <c r="K1154" s="271"/>
      <c r="L1154" s="45"/>
    </row>
    <row r="1155" spans="10:12" x14ac:dyDescent="0.15">
      <c r="J1155" s="43"/>
      <c r="K1155" s="271"/>
      <c r="L1155" s="45"/>
    </row>
    <row r="1156" spans="10:12" x14ac:dyDescent="0.15">
      <c r="J1156" s="43"/>
      <c r="K1156" s="271"/>
      <c r="L1156" s="45"/>
    </row>
    <row r="1157" spans="10:12" x14ac:dyDescent="0.15">
      <c r="J1157" s="43"/>
      <c r="K1157" s="271"/>
      <c r="L1157" s="45"/>
    </row>
    <row r="1158" spans="10:12" x14ac:dyDescent="0.15">
      <c r="J1158" s="43"/>
      <c r="K1158" s="271"/>
      <c r="L1158" s="45"/>
    </row>
    <row r="1159" spans="10:12" x14ac:dyDescent="0.15">
      <c r="J1159" s="43"/>
      <c r="K1159" s="271"/>
      <c r="L1159" s="45"/>
    </row>
    <row r="1160" spans="10:12" x14ac:dyDescent="0.15">
      <c r="J1160" s="43"/>
      <c r="K1160" s="271"/>
      <c r="L1160" s="45"/>
    </row>
    <row r="1161" spans="10:12" x14ac:dyDescent="0.15">
      <c r="J1161" s="43"/>
      <c r="K1161" s="271"/>
      <c r="L1161" s="45"/>
    </row>
    <row r="1162" spans="10:12" x14ac:dyDescent="0.15">
      <c r="J1162" s="43"/>
      <c r="K1162" s="271"/>
      <c r="L1162" s="45"/>
    </row>
    <row r="1163" spans="10:12" x14ac:dyDescent="0.15">
      <c r="J1163" s="43"/>
      <c r="K1163" s="271"/>
      <c r="L1163" s="45"/>
    </row>
    <row r="1164" spans="10:12" x14ac:dyDescent="0.15">
      <c r="J1164" s="43"/>
      <c r="K1164" s="271"/>
      <c r="L1164" s="45"/>
    </row>
    <row r="1165" spans="10:12" x14ac:dyDescent="0.15">
      <c r="J1165" s="43"/>
      <c r="K1165" s="271"/>
      <c r="L1165" s="45"/>
    </row>
    <row r="1166" spans="10:12" x14ac:dyDescent="0.15">
      <c r="J1166" s="43"/>
      <c r="K1166" s="271"/>
      <c r="L1166" s="45"/>
    </row>
    <row r="1167" spans="10:12" x14ac:dyDescent="0.15">
      <c r="J1167" s="43"/>
      <c r="K1167" s="271"/>
      <c r="L1167" s="45"/>
    </row>
    <row r="1168" spans="10:12" x14ac:dyDescent="0.15">
      <c r="J1168" s="43"/>
      <c r="K1168" s="271"/>
      <c r="L1168" s="45"/>
    </row>
    <row r="1169" spans="10:12" x14ac:dyDescent="0.15">
      <c r="J1169" s="43"/>
      <c r="K1169" s="271"/>
      <c r="L1169" s="45"/>
    </row>
    <row r="1170" spans="10:12" x14ac:dyDescent="0.15">
      <c r="J1170" s="43"/>
      <c r="K1170" s="271"/>
      <c r="L1170" s="45"/>
    </row>
    <row r="1171" spans="10:12" x14ac:dyDescent="0.15">
      <c r="J1171" s="43"/>
      <c r="K1171" s="271"/>
      <c r="L1171" s="45"/>
    </row>
    <row r="1172" spans="10:12" x14ac:dyDescent="0.15">
      <c r="J1172" s="43"/>
      <c r="K1172" s="271"/>
      <c r="L1172" s="45"/>
    </row>
    <row r="1173" spans="10:12" x14ac:dyDescent="0.15">
      <c r="J1173" s="43"/>
      <c r="K1173" s="271"/>
      <c r="L1173" s="45"/>
    </row>
    <row r="1174" spans="10:12" x14ac:dyDescent="0.15">
      <c r="J1174" s="43"/>
      <c r="K1174" s="271"/>
      <c r="L1174" s="45"/>
    </row>
    <row r="1175" spans="10:12" x14ac:dyDescent="0.15">
      <c r="J1175" s="43"/>
      <c r="K1175" s="271"/>
      <c r="L1175" s="45"/>
    </row>
    <row r="1176" spans="10:12" x14ac:dyDescent="0.15">
      <c r="J1176" s="43"/>
      <c r="K1176" s="271"/>
      <c r="L1176" s="45"/>
    </row>
    <row r="1177" spans="10:12" x14ac:dyDescent="0.15">
      <c r="J1177" s="43"/>
      <c r="K1177" s="271"/>
      <c r="L1177" s="45"/>
    </row>
    <row r="1178" spans="10:12" x14ac:dyDescent="0.15">
      <c r="J1178" s="43"/>
      <c r="K1178" s="271"/>
      <c r="L1178" s="45"/>
    </row>
    <row r="1179" spans="10:12" x14ac:dyDescent="0.15">
      <c r="J1179" s="43"/>
      <c r="K1179" s="271"/>
      <c r="L1179" s="45"/>
    </row>
    <row r="1180" spans="10:12" x14ac:dyDescent="0.15">
      <c r="J1180" s="43"/>
      <c r="K1180" s="271"/>
      <c r="L1180" s="45"/>
    </row>
    <row r="1181" spans="10:12" x14ac:dyDescent="0.15">
      <c r="J1181" s="43"/>
      <c r="K1181" s="271"/>
      <c r="L1181" s="45"/>
    </row>
    <row r="1182" spans="10:12" x14ac:dyDescent="0.15">
      <c r="J1182" s="43"/>
      <c r="K1182" s="271"/>
      <c r="L1182" s="45"/>
    </row>
    <row r="1183" spans="10:12" x14ac:dyDescent="0.15">
      <c r="J1183" s="43"/>
      <c r="K1183" s="271"/>
      <c r="L1183" s="45"/>
    </row>
    <row r="1184" spans="10:12" x14ac:dyDescent="0.15">
      <c r="J1184" s="43"/>
      <c r="K1184" s="271"/>
      <c r="L1184" s="45"/>
    </row>
    <row r="1185" spans="10:12" x14ac:dyDescent="0.15">
      <c r="J1185" s="43"/>
      <c r="K1185" s="271"/>
      <c r="L1185" s="45"/>
    </row>
    <row r="1186" spans="10:12" x14ac:dyDescent="0.15">
      <c r="J1186" s="43"/>
      <c r="K1186" s="271"/>
      <c r="L1186" s="45"/>
    </row>
    <row r="1187" spans="10:12" x14ac:dyDescent="0.15">
      <c r="J1187" s="43"/>
      <c r="K1187" s="271"/>
      <c r="L1187" s="45"/>
    </row>
    <row r="1188" spans="10:12" x14ac:dyDescent="0.15">
      <c r="J1188" s="43"/>
      <c r="K1188" s="271"/>
      <c r="L1188" s="45"/>
    </row>
    <row r="1189" spans="10:12" x14ac:dyDescent="0.15">
      <c r="J1189" s="43"/>
      <c r="K1189" s="271"/>
      <c r="L1189" s="45"/>
    </row>
    <row r="1190" spans="10:12" x14ac:dyDescent="0.15">
      <c r="J1190" s="43"/>
      <c r="K1190" s="271"/>
      <c r="L1190" s="45"/>
    </row>
    <row r="1191" spans="10:12" x14ac:dyDescent="0.15">
      <c r="J1191" s="43"/>
      <c r="K1191" s="271"/>
      <c r="L1191" s="45"/>
    </row>
    <row r="1192" spans="10:12" x14ac:dyDescent="0.15">
      <c r="J1192" s="43"/>
      <c r="K1192" s="271"/>
      <c r="L1192" s="45"/>
    </row>
    <row r="1193" spans="10:12" x14ac:dyDescent="0.15">
      <c r="J1193" s="43"/>
      <c r="K1193" s="271"/>
      <c r="L1193" s="45"/>
    </row>
    <row r="1194" spans="10:12" x14ac:dyDescent="0.15">
      <c r="J1194" s="43"/>
      <c r="K1194" s="271"/>
      <c r="L1194" s="45"/>
    </row>
    <row r="1195" spans="10:12" x14ac:dyDescent="0.15">
      <c r="J1195" s="43"/>
      <c r="K1195" s="271"/>
      <c r="L1195" s="45"/>
    </row>
    <row r="1196" spans="10:12" x14ac:dyDescent="0.15">
      <c r="J1196" s="43"/>
      <c r="K1196" s="271"/>
      <c r="L1196" s="45"/>
    </row>
    <row r="1197" spans="10:12" x14ac:dyDescent="0.15">
      <c r="J1197" s="43"/>
      <c r="K1197" s="271"/>
      <c r="L1197" s="45"/>
    </row>
    <row r="1198" spans="10:12" x14ac:dyDescent="0.15">
      <c r="J1198" s="43"/>
      <c r="K1198" s="271"/>
      <c r="L1198" s="45"/>
    </row>
    <row r="1199" spans="10:12" x14ac:dyDescent="0.15">
      <c r="J1199" s="43"/>
      <c r="K1199" s="271"/>
      <c r="L1199" s="45"/>
    </row>
    <row r="1200" spans="10:12" x14ac:dyDescent="0.15">
      <c r="J1200" s="43"/>
      <c r="K1200" s="271"/>
      <c r="L1200" s="45"/>
    </row>
    <row r="1201" spans="10:12" x14ac:dyDescent="0.15">
      <c r="J1201" s="43"/>
      <c r="K1201" s="271"/>
      <c r="L1201" s="45"/>
    </row>
    <row r="1202" spans="10:12" x14ac:dyDescent="0.15">
      <c r="J1202" s="43"/>
      <c r="K1202" s="271"/>
      <c r="L1202" s="45"/>
    </row>
    <row r="1203" spans="10:12" x14ac:dyDescent="0.15">
      <c r="J1203" s="43"/>
      <c r="K1203" s="271"/>
      <c r="L1203" s="45"/>
    </row>
    <row r="1204" spans="10:12" x14ac:dyDescent="0.15">
      <c r="J1204" s="43"/>
      <c r="K1204" s="271"/>
      <c r="L1204" s="45"/>
    </row>
    <row r="1205" spans="10:12" x14ac:dyDescent="0.15">
      <c r="J1205" s="43"/>
      <c r="K1205" s="271"/>
      <c r="L1205" s="45"/>
    </row>
    <row r="1206" spans="10:12" x14ac:dyDescent="0.15">
      <c r="J1206" s="43"/>
      <c r="K1206" s="271"/>
      <c r="L1206" s="45"/>
    </row>
    <row r="1207" spans="10:12" x14ac:dyDescent="0.15">
      <c r="J1207" s="43"/>
      <c r="K1207" s="271"/>
      <c r="L1207" s="45"/>
    </row>
    <row r="1208" spans="10:12" x14ac:dyDescent="0.15">
      <c r="J1208" s="43"/>
      <c r="K1208" s="271"/>
      <c r="L1208" s="45"/>
    </row>
    <row r="1209" spans="10:12" x14ac:dyDescent="0.15">
      <c r="J1209" s="43"/>
      <c r="K1209" s="271"/>
      <c r="L1209" s="45"/>
    </row>
    <row r="1210" spans="10:12" x14ac:dyDescent="0.15">
      <c r="J1210" s="43"/>
      <c r="K1210" s="271"/>
      <c r="L1210" s="45"/>
    </row>
    <row r="1211" spans="10:12" x14ac:dyDescent="0.15">
      <c r="J1211" s="43"/>
      <c r="K1211" s="271"/>
      <c r="L1211" s="45"/>
    </row>
    <row r="1212" spans="10:12" x14ac:dyDescent="0.15">
      <c r="J1212" s="43"/>
      <c r="K1212" s="271"/>
      <c r="L1212" s="45"/>
    </row>
    <row r="1213" spans="10:12" x14ac:dyDescent="0.15">
      <c r="J1213" s="43"/>
      <c r="K1213" s="271"/>
      <c r="L1213" s="45"/>
    </row>
    <row r="1214" spans="10:12" x14ac:dyDescent="0.15">
      <c r="J1214" s="43"/>
      <c r="K1214" s="271"/>
      <c r="L1214" s="45"/>
    </row>
    <row r="1215" spans="10:12" x14ac:dyDescent="0.15">
      <c r="J1215" s="43"/>
      <c r="K1215" s="271"/>
      <c r="L1215" s="45"/>
    </row>
    <row r="1216" spans="10:12" x14ac:dyDescent="0.15">
      <c r="J1216" s="43"/>
      <c r="K1216" s="271"/>
      <c r="L1216" s="45"/>
    </row>
    <row r="1217" spans="10:12" x14ac:dyDescent="0.15">
      <c r="J1217" s="43"/>
      <c r="K1217" s="271"/>
      <c r="L1217" s="45"/>
    </row>
    <row r="1218" spans="10:12" x14ac:dyDescent="0.15">
      <c r="J1218" s="43"/>
      <c r="K1218" s="271"/>
      <c r="L1218" s="45"/>
    </row>
    <row r="1219" spans="10:12" x14ac:dyDescent="0.15">
      <c r="J1219" s="43"/>
      <c r="K1219" s="271"/>
      <c r="L1219" s="45"/>
    </row>
    <row r="1220" spans="10:12" x14ac:dyDescent="0.15">
      <c r="J1220" s="43"/>
      <c r="K1220" s="271"/>
      <c r="L1220" s="45"/>
    </row>
    <row r="1221" spans="10:12" x14ac:dyDescent="0.15">
      <c r="J1221" s="43"/>
      <c r="K1221" s="271"/>
      <c r="L1221" s="45"/>
    </row>
    <row r="1222" spans="10:12" x14ac:dyDescent="0.15">
      <c r="J1222" s="43"/>
      <c r="K1222" s="271"/>
      <c r="L1222" s="45"/>
    </row>
    <row r="1223" spans="10:12" x14ac:dyDescent="0.15">
      <c r="J1223" s="43"/>
      <c r="K1223" s="271"/>
      <c r="L1223" s="45"/>
    </row>
    <row r="1224" spans="10:12" x14ac:dyDescent="0.15">
      <c r="J1224" s="43"/>
      <c r="K1224" s="271"/>
      <c r="L1224" s="45"/>
    </row>
    <row r="1225" spans="10:12" x14ac:dyDescent="0.15">
      <c r="J1225" s="43"/>
      <c r="K1225" s="271"/>
      <c r="L1225" s="45"/>
    </row>
    <row r="1226" spans="10:12" x14ac:dyDescent="0.15">
      <c r="J1226" s="43"/>
      <c r="K1226" s="271"/>
      <c r="L1226" s="45"/>
    </row>
    <row r="1227" spans="10:12" x14ac:dyDescent="0.15">
      <c r="J1227" s="43"/>
      <c r="K1227" s="271"/>
      <c r="L1227" s="45"/>
    </row>
    <row r="1228" spans="10:12" x14ac:dyDescent="0.15">
      <c r="J1228" s="43"/>
      <c r="K1228" s="271"/>
      <c r="L1228" s="45"/>
    </row>
    <row r="1229" spans="10:12" x14ac:dyDescent="0.15">
      <c r="J1229" s="43"/>
      <c r="K1229" s="271"/>
      <c r="L1229" s="45"/>
    </row>
    <row r="1230" spans="10:12" x14ac:dyDescent="0.15">
      <c r="J1230" s="43"/>
      <c r="K1230" s="271"/>
      <c r="L1230" s="45"/>
    </row>
    <row r="1231" spans="10:12" x14ac:dyDescent="0.15">
      <c r="J1231" s="43"/>
      <c r="K1231" s="271"/>
      <c r="L1231" s="45"/>
    </row>
    <row r="1232" spans="10:12" x14ac:dyDescent="0.15">
      <c r="J1232" s="43"/>
      <c r="K1232" s="271"/>
      <c r="L1232" s="45"/>
    </row>
    <row r="1233" spans="10:12" x14ac:dyDescent="0.15">
      <c r="J1233" s="43"/>
      <c r="K1233" s="271"/>
      <c r="L1233" s="45"/>
    </row>
    <row r="1234" spans="10:12" x14ac:dyDescent="0.15">
      <c r="J1234" s="43"/>
      <c r="K1234" s="271"/>
      <c r="L1234" s="45"/>
    </row>
    <row r="1235" spans="10:12" x14ac:dyDescent="0.15">
      <c r="J1235" s="43"/>
      <c r="K1235" s="271"/>
      <c r="L1235" s="45"/>
    </row>
    <row r="1236" spans="10:12" x14ac:dyDescent="0.15">
      <c r="J1236" s="43"/>
      <c r="K1236" s="271"/>
      <c r="L1236" s="45"/>
    </row>
    <row r="1237" spans="10:12" x14ac:dyDescent="0.15">
      <c r="J1237" s="43"/>
      <c r="K1237" s="271"/>
      <c r="L1237" s="45"/>
    </row>
    <row r="1238" spans="10:12" x14ac:dyDescent="0.15">
      <c r="J1238" s="43"/>
      <c r="K1238" s="271"/>
      <c r="L1238" s="45"/>
    </row>
    <row r="1239" spans="10:12" x14ac:dyDescent="0.15">
      <c r="J1239" s="43"/>
      <c r="K1239" s="271"/>
      <c r="L1239" s="45"/>
    </row>
    <row r="1240" spans="10:12" x14ac:dyDescent="0.15">
      <c r="J1240" s="43"/>
      <c r="K1240" s="271"/>
      <c r="L1240" s="45"/>
    </row>
    <row r="1241" spans="10:12" x14ac:dyDescent="0.15">
      <c r="J1241" s="43"/>
      <c r="K1241" s="271"/>
      <c r="L1241" s="45"/>
    </row>
    <row r="1242" spans="10:12" x14ac:dyDescent="0.15">
      <c r="J1242" s="43"/>
      <c r="K1242" s="271"/>
      <c r="L1242" s="45"/>
    </row>
    <row r="1243" spans="10:12" x14ac:dyDescent="0.15">
      <c r="J1243" s="43"/>
      <c r="K1243" s="271"/>
      <c r="L1243" s="45"/>
    </row>
    <row r="1244" spans="10:12" x14ac:dyDescent="0.15">
      <c r="J1244" s="43"/>
      <c r="K1244" s="271"/>
      <c r="L1244" s="45"/>
    </row>
    <row r="1245" spans="10:12" x14ac:dyDescent="0.15">
      <c r="J1245" s="43"/>
      <c r="K1245" s="271"/>
      <c r="L1245" s="45"/>
    </row>
    <row r="1246" spans="10:12" x14ac:dyDescent="0.15">
      <c r="J1246" s="43"/>
      <c r="K1246" s="271"/>
      <c r="L1246" s="45"/>
    </row>
    <row r="1247" spans="10:12" x14ac:dyDescent="0.15">
      <c r="J1247" s="43"/>
      <c r="K1247" s="271"/>
      <c r="L1247" s="45"/>
    </row>
    <row r="1248" spans="10:12" x14ac:dyDescent="0.15">
      <c r="J1248" s="43"/>
      <c r="K1248" s="271"/>
      <c r="L1248" s="45"/>
    </row>
    <row r="1249" spans="10:12" x14ac:dyDescent="0.15">
      <c r="J1249" s="43"/>
      <c r="K1249" s="271"/>
      <c r="L1249" s="45"/>
    </row>
    <row r="1250" spans="10:12" x14ac:dyDescent="0.15">
      <c r="J1250" s="43"/>
      <c r="K1250" s="271"/>
      <c r="L1250" s="45"/>
    </row>
    <row r="1251" spans="10:12" x14ac:dyDescent="0.15">
      <c r="J1251" s="43"/>
      <c r="K1251" s="271"/>
      <c r="L1251" s="45"/>
    </row>
    <row r="1252" spans="10:12" x14ac:dyDescent="0.15">
      <c r="J1252" s="43"/>
      <c r="K1252" s="271"/>
      <c r="L1252" s="45"/>
    </row>
    <row r="1253" spans="10:12" x14ac:dyDescent="0.15">
      <c r="J1253" s="43"/>
      <c r="K1253" s="271"/>
      <c r="L1253" s="45"/>
    </row>
    <row r="1254" spans="10:12" x14ac:dyDescent="0.15">
      <c r="J1254" s="43"/>
      <c r="K1254" s="271"/>
      <c r="L1254" s="45"/>
    </row>
    <row r="1255" spans="10:12" x14ac:dyDescent="0.15">
      <c r="J1255" s="43"/>
      <c r="K1255" s="271"/>
      <c r="L1255" s="45"/>
    </row>
    <row r="1256" spans="10:12" x14ac:dyDescent="0.15">
      <c r="J1256" s="43"/>
      <c r="K1256" s="271"/>
      <c r="L1256" s="45"/>
    </row>
    <row r="1257" spans="10:12" x14ac:dyDescent="0.15">
      <c r="J1257" s="43"/>
      <c r="K1257" s="271"/>
      <c r="L1257" s="45"/>
    </row>
    <row r="1258" spans="10:12" x14ac:dyDescent="0.15">
      <c r="J1258" s="43"/>
      <c r="K1258" s="271"/>
      <c r="L1258" s="45"/>
    </row>
    <row r="1259" spans="10:12" x14ac:dyDescent="0.15">
      <c r="J1259" s="43"/>
      <c r="K1259" s="271"/>
      <c r="L1259" s="45"/>
    </row>
    <row r="1260" spans="10:12" x14ac:dyDescent="0.15">
      <c r="J1260" s="43"/>
      <c r="K1260" s="271"/>
      <c r="L1260" s="45"/>
    </row>
    <row r="1261" spans="10:12" x14ac:dyDescent="0.15">
      <c r="J1261" s="43"/>
      <c r="K1261" s="271"/>
      <c r="L1261" s="45"/>
    </row>
    <row r="1262" spans="10:12" x14ac:dyDescent="0.15">
      <c r="J1262" s="43"/>
      <c r="K1262" s="271"/>
      <c r="L1262" s="45"/>
    </row>
    <row r="1263" spans="10:12" x14ac:dyDescent="0.15">
      <c r="J1263" s="43"/>
      <c r="K1263" s="271"/>
      <c r="L1263" s="45"/>
    </row>
    <row r="1264" spans="10:12" x14ac:dyDescent="0.15">
      <c r="J1264" s="43"/>
      <c r="K1264" s="271"/>
      <c r="L1264" s="45"/>
    </row>
    <row r="1265" spans="10:12" x14ac:dyDescent="0.15">
      <c r="J1265" s="43"/>
      <c r="K1265" s="271"/>
      <c r="L1265" s="45"/>
    </row>
    <row r="1266" spans="10:12" x14ac:dyDescent="0.15">
      <c r="J1266" s="43"/>
      <c r="K1266" s="271"/>
      <c r="L1266" s="45"/>
    </row>
    <row r="1267" spans="10:12" x14ac:dyDescent="0.15">
      <c r="J1267" s="43"/>
      <c r="K1267" s="271"/>
      <c r="L1267" s="45"/>
    </row>
    <row r="1268" spans="10:12" x14ac:dyDescent="0.15">
      <c r="J1268" s="43"/>
      <c r="K1268" s="271"/>
      <c r="L1268" s="45"/>
    </row>
    <row r="1269" spans="10:12" x14ac:dyDescent="0.15">
      <c r="J1269" s="43"/>
      <c r="K1269" s="271"/>
      <c r="L1269" s="45"/>
    </row>
    <row r="1270" spans="10:12" x14ac:dyDescent="0.15">
      <c r="J1270" s="43"/>
      <c r="K1270" s="271"/>
      <c r="L1270" s="45"/>
    </row>
    <row r="1271" spans="10:12" x14ac:dyDescent="0.15">
      <c r="J1271" s="43"/>
      <c r="K1271" s="271"/>
      <c r="L1271" s="45"/>
    </row>
    <row r="1272" spans="10:12" x14ac:dyDescent="0.15">
      <c r="J1272" s="43"/>
      <c r="K1272" s="271"/>
      <c r="L1272" s="45"/>
    </row>
    <row r="1273" spans="10:12" x14ac:dyDescent="0.15">
      <c r="J1273" s="43"/>
      <c r="K1273" s="271"/>
      <c r="L1273" s="45"/>
    </row>
    <row r="1274" spans="10:12" x14ac:dyDescent="0.15">
      <c r="J1274" s="43"/>
      <c r="K1274" s="271"/>
      <c r="L1274" s="45"/>
    </row>
    <row r="1275" spans="10:12" x14ac:dyDescent="0.15">
      <c r="J1275" s="43"/>
      <c r="K1275" s="271"/>
      <c r="L1275" s="45"/>
    </row>
    <row r="1276" spans="10:12" x14ac:dyDescent="0.15">
      <c r="J1276" s="43"/>
      <c r="K1276" s="271"/>
      <c r="L1276" s="45"/>
    </row>
    <row r="1277" spans="10:12" x14ac:dyDescent="0.15">
      <c r="J1277" s="43"/>
      <c r="K1277" s="271"/>
      <c r="L1277" s="45"/>
    </row>
    <row r="1278" spans="10:12" x14ac:dyDescent="0.15">
      <c r="J1278" s="43"/>
      <c r="K1278" s="271"/>
      <c r="L1278" s="45"/>
    </row>
    <row r="1279" spans="10:12" x14ac:dyDescent="0.15">
      <c r="J1279" s="43"/>
      <c r="K1279" s="271"/>
      <c r="L1279" s="45"/>
    </row>
    <row r="1280" spans="10:12" x14ac:dyDescent="0.15">
      <c r="J1280" s="43"/>
      <c r="K1280" s="271"/>
      <c r="L1280" s="45"/>
    </row>
    <row r="1281" spans="10:12" x14ac:dyDescent="0.15">
      <c r="J1281" s="43"/>
      <c r="K1281" s="271"/>
      <c r="L1281" s="45"/>
    </row>
    <row r="1282" spans="10:12" x14ac:dyDescent="0.15">
      <c r="J1282" s="43"/>
      <c r="K1282" s="271"/>
      <c r="L1282" s="45"/>
    </row>
    <row r="1283" spans="10:12" x14ac:dyDescent="0.15">
      <c r="J1283" s="43"/>
      <c r="K1283" s="271"/>
      <c r="L1283" s="45"/>
    </row>
    <row r="1284" spans="10:12" x14ac:dyDescent="0.15">
      <c r="J1284" s="43"/>
      <c r="K1284" s="271"/>
      <c r="L1284" s="45"/>
    </row>
    <row r="1285" spans="10:12" x14ac:dyDescent="0.15">
      <c r="J1285" s="43"/>
      <c r="K1285" s="271"/>
      <c r="L1285" s="45"/>
    </row>
    <row r="1286" spans="10:12" x14ac:dyDescent="0.15">
      <c r="J1286" s="43"/>
      <c r="K1286" s="271"/>
      <c r="L1286" s="45"/>
    </row>
    <row r="1287" spans="10:12" x14ac:dyDescent="0.15">
      <c r="J1287" s="43"/>
      <c r="K1287" s="271"/>
      <c r="L1287" s="45"/>
    </row>
    <row r="1288" spans="10:12" x14ac:dyDescent="0.15">
      <c r="J1288" s="43"/>
      <c r="K1288" s="271"/>
      <c r="L1288" s="45"/>
    </row>
    <row r="1289" spans="10:12" x14ac:dyDescent="0.15">
      <c r="J1289" s="43"/>
      <c r="K1289" s="271"/>
      <c r="L1289" s="45"/>
    </row>
    <row r="1290" spans="10:12" x14ac:dyDescent="0.15">
      <c r="J1290" s="43"/>
      <c r="K1290" s="271"/>
      <c r="L1290" s="45"/>
    </row>
    <row r="1291" spans="10:12" x14ac:dyDescent="0.15">
      <c r="J1291" s="43"/>
      <c r="K1291" s="271"/>
      <c r="L1291" s="45"/>
    </row>
    <row r="1292" spans="10:12" x14ac:dyDescent="0.15">
      <c r="J1292" s="43"/>
      <c r="K1292" s="271"/>
      <c r="L1292" s="45"/>
    </row>
    <row r="1293" spans="10:12" x14ac:dyDescent="0.15">
      <c r="J1293" s="43"/>
      <c r="K1293" s="271"/>
      <c r="L1293" s="45"/>
    </row>
    <row r="1294" spans="10:12" x14ac:dyDescent="0.15">
      <c r="J1294" s="43"/>
      <c r="K1294" s="271"/>
      <c r="L1294" s="45"/>
    </row>
    <row r="1295" spans="10:12" x14ac:dyDescent="0.15">
      <c r="J1295" s="43"/>
      <c r="K1295" s="271"/>
      <c r="L1295" s="45"/>
    </row>
    <row r="1296" spans="10:12" x14ac:dyDescent="0.15">
      <c r="J1296" s="43"/>
      <c r="K1296" s="271"/>
      <c r="L1296" s="45"/>
    </row>
    <row r="1297" spans="10:12" x14ac:dyDescent="0.15">
      <c r="J1297" s="43"/>
      <c r="K1297" s="271"/>
      <c r="L1297" s="45"/>
    </row>
    <row r="1298" spans="10:12" x14ac:dyDescent="0.15">
      <c r="J1298" s="43"/>
      <c r="K1298" s="271"/>
      <c r="L1298" s="45"/>
    </row>
    <row r="1299" spans="10:12" x14ac:dyDescent="0.15">
      <c r="J1299" s="43"/>
      <c r="K1299" s="271"/>
      <c r="L1299" s="45"/>
    </row>
    <row r="1300" spans="10:12" x14ac:dyDescent="0.15">
      <c r="J1300" s="43"/>
      <c r="K1300" s="271"/>
      <c r="L1300" s="45"/>
    </row>
    <row r="1301" spans="10:12" x14ac:dyDescent="0.15">
      <c r="J1301" s="43"/>
      <c r="K1301" s="271"/>
      <c r="L1301" s="45"/>
    </row>
    <row r="1302" spans="10:12" x14ac:dyDescent="0.15">
      <c r="J1302" s="43"/>
      <c r="K1302" s="271"/>
      <c r="L1302" s="45"/>
    </row>
    <row r="1303" spans="10:12" x14ac:dyDescent="0.15">
      <c r="J1303" s="43"/>
      <c r="K1303" s="271"/>
      <c r="L1303" s="45"/>
    </row>
    <row r="1304" spans="10:12" x14ac:dyDescent="0.15">
      <c r="J1304" s="43"/>
      <c r="K1304" s="271"/>
      <c r="L1304" s="45"/>
    </row>
    <row r="1305" spans="10:12" x14ac:dyDescent="0.15">
      <c r="J1305" s="43"/>
      <c r="K1305" s="271"/>
      <c r="L1305" s="45"/>
    </row>
    <row r="1306" spans="10:12" x14ac:dyDescent="0.15">
      <c r="J1306" s="43"/>
      <c r="K1306" s="271"/>
      <c r="L1306" s="45"/>
    </row>
    <row r="1307" spans="10:12" x14ac:dyDescent="0.15">
      <c r="J1307" s="43"/>
      <c r="K1307" s="271"/>
      <c r="L1307" s="45"/>
    </row>
    <row r="1308" spans="10:12" x14ac:dyDescent="0.15">
      <c r="J1308" s="43"/>
      <c r="K1308" s="271"/>
      <c r="L1308" s="45"/>
    </row>
    <row r="1309" spans="10:12" x14ac:dyDescent="0.15">
      <c r="J1309" s="43"/>
      <c r="K1309" s="271"/>
      <c r="L1309" s="45"/>
    </row>
    <row r="1310" spans="10:12" x14ac:dyDescent="0.15">
      <c r="J1310" s="43"/>
      <c r="K1310" s="271"/>
      <c r="L1310" s="45"/>
    </row>
    <row r="1311" spans="10:12" x14ac:dyDescent="0.15">
      <c r="J1311" s="43"/>
      <c r="K1311" s="271"/>
      <c r="L1311" s="45"/>
    </row>
    <row r="1312" spans="10:12" x14ac:dyDescent="0.15">
      <c r="J1312" s="43"/>
      <c r="K1312" s="271"/>
      <c r="L1312" s="45"/>
    </row>
    <row r="1313" spans="10:12" x14ac:dyDescent="0.15">
      <c r="J1313" s="43"/>
      <c r="K1313" s="271"/>
      <c r="L1313" s="45"/>
    </row>
    <row r="1314" spans="10:12" x14ac:dyDescent="0.15">
      <c r="J1314" s="43"/>
      <c r="K1314" s="271"/>
      <c r="L1314" s="45"/>
    </row>
    <row r="1315" spans="10:12" x14ac:dyDescent="0.15">
      <c r="J1315" s="43"/>
      <c r="K1315" s="271"/>
      <c r="L1315" s="45"/>
    </row>
    <row r="1316" spans="10:12" x14ac:dyDescent="0.15">
      <c r="J1316" s="43"/>
      <c r="K1316" s="271"/>
      <c r="L1316" s="45"/>
    </row>
    <row r="1317" spans="10:12" x14ac:dyDescent="0.15">
      <c r="J1317" s="43"/>
      <c r="K1317" s="271"/>
      <c r="L1317" s="45"/>
    </row>
    <row r="1318" spans="10:12" x14ac:dyDescent="0.15">
      <c r="J1318" s="43"/>
      <c r="K1318" s="271"/>
      <c r="L1318" s="45"/>
    </row>
    <row r="1319" spans="10:12" x14ac:dyDescent="0.15">
      <c r="J1319" s="43"/>
      <c r="K1319" s="271"/>
      <c r="L1319" s="45"/>
    </row>
    <row r="1320" spans="10:12" x14ac:dyDescent="0.15">
      <c r="J1320" s="43"/>
      <c r="K1320" s="271"/>
      <c r="L1320" s="45"/>
    </row>
    <row r="1321" spans="10:12" x14ac:dyDescent="0.15">
      <c r="J1321" s="43"/>
      <c r="K1321" s="271"/>
      <c r="L1321" s="45"/>
    </row>
    <row r="1322" spans="10:12" x14ac:dyDescent="0.15">
      <c r="J1322" s="43"/>
      <c r="K1322" s="271"/>
      <c r="L1322" s="45"/>
    </row>
    <row r="1323" spans="10:12" x14ac:dyDescent="0.15">
      <c r="J1323" s="43"/>
      <c r="K1323" s="271"/>
      <c r="L1323" s="45"/>
    </row>
    <row r="1324" spans="10:12" x14ac:dyDescent="0.15">
      <c r="J1324" s="43"/>
      <c r="K1324" s="271"/>
      <c r="L1324" s="45"/>
    </row>
    <row r="1325" spans="10:12" x14ac:dyDescent="0.15">
      <c r="J1325" s="43"/>
      <c r="K1325" s="271"/>
      <c r="L1325" s="45"/>
    </row>
    <row r="1326" spans="10:12" x14ac:dyDescent="0.15">
      <c r="J1326" s="43"/>
      <c r="K1326" s="271"/>
      <c r="L1326" s="45"/>
    </row>
    <row r="1327" spans="10:12" x14ac:dyDescent="0.15">
      <c r="J1327" s="43"/>
      <c r="K1327" s="271"/>
      <c r="L1327" s="45"/>
    </row>
    <row r="1328" spans="10:12" x14ac:dyDescent="0.15">
      <c r="J1328" s="43"/>
      <c r="K1328" s="271"/>
      <c r="L1328" s="45"/>
    </row>
    <row r="1329" spans="10:12" x14ac:dyDescent="0.15">
      <c r="J1329" s="43"/>
      <c r="K1329" s="271"/>
      <c r="L1329" s="45"/>
    </row>
    <row r="1330" spans="10:12" x14ac:dyDescent="0.15">
      <c r="J1330" s="43"/>
      <c r="K1330" s="271"/>
      <c r="L1330" s="45"/>
    </row>
    <row r="1331" spans="10:12" x14ac:dyDescent="0.15">
      <c r="J1331" s="43"/>
      <c r="K1331" s="271"/>
      <c r="L1331" s="45"/>
    </row>
    <row r="1332" spans="10:12" x14ac:dyDescent="0.15">
      <c r="J1332" s="43"/>
      <c r="K1332" s="271"/>
      <c r="L1332" s="45"/>
    </row>
    <row r="1333" spans="10:12" x14ac:dyDescent="0.15">
      <c r="J1333" s="43"/>
      <c r="K1333" s="271"/>
      <c r="L1333" s="45"/>
    </row>
    <row r="1334" spans="10:12" x14ac:dyDescent="0.15">
      <c r="J1334" s="43"/>
      <c r="K1334" s="271"/>
      <c r="L1334" s="45"/>
    </row>
    <row r="1335" spans="10:12" x14ac:dyDescent="0.15">
      <c r="J1335" s="43"/>
      <c r="K1335" s="271"/>
      <c r="L1335" s="45"/>
    </row>
    <row r="1336" spans="10:12" x14ac:dyDescent="0.15">
      <c r="J1336" s="43"/>
      <c r="K1336" s="271"/>
      <c r="L1336" s="45"/>
    </row>
    <row r="1337" spans="10:12" x14ac:dyDescent="0.15">
      <c r="J1337" s="43"/>
      <c r="K1337" s="271"/>
      <c r="L1337" s="45"/>
    </row>
    <row r="1338" spans="10:12" x14ac:dyDescent="0.15">
      <c r="J1338" s="43"/>
      <c r="K1338" s="271"/>
      <c r="L1338" s="45"/>
    </row>
    <row r="1339" spans="10:12" x14ac:dyDescent="0.15">
      <c r="J1339" s="43"/>
      <c r="K1339" s="271"/>
      <c r="L1339" s="45"/>
    </row>
    <row r="1340" spans="10:12" x14ac:dyDescent="0.15">
      <c r="J1340" s="43"/>
      <c r="K1340" s="271"/>
      <c r="L1340" s="45"/>
    </row>
    <row r="1341" spans="10:12" x14ac:dyDescent="0.15">
      <c r="J1341" s="43"/>
      <c r="K1341" s="271"/>
      <c r="L1341" s="45"/>
    </row>
    <row r="1342" spans="10:12" x14ac:dyDescent="0.15">
      <c r="J1342" s="43"/>
      <c r="K1342" s="271"/>
      <c r="L1342" s="45"/>
    </row>
    <row r="1343" spans="10:12" x14ac:dyDescent="0.15">
      <c r="J1343" s="43"/>
      <c r="K1343" s="271"/>
      <c r="L1343" s="45"/>
    </row>
    <row r="1344" spans="10:12" x14ac:dyDescent="0.15">
      <c r="J1344" s="43"/>
      <c r="K1344" s="271"/>
      <c r="L1344" s="45"/>
    </row>
    <row r="1345" spans="10:12" x14ac:dyDescent="0.15">
      <c r="J1345" s="43"/>
      <c r="K1345" s="271"/>
      <c r="L1345" s="45"/>
    </row>
    <row r="1346" spans="10:12" x14ac:dyDescent="0.15">
      <c r="J1346" s="43"/>
      <c r="K1346" s="271"/>
      <c r="L1346" s="45"/>
    </row>
    <row r="1347" spans="10:12" x14ac:dyDescent="0.15">
      <c r="J1347" s="43"/>
      <c r="K1347" s="271"/>
      <c r="L1347" s="45"/>
    </row>
    <row r="1348" spans="10:12" x14ac:dyDescent="0.15">
      <c r="J1348" s="43"/>
      <c r="K1348" s="271"/>
      <c r="L1348" s="45"/>
    </row>
    <row r="1349" spans="10:12" x14ac:dyDescent="0.15">
      <c r="J1349" s="43"/>
      <c r="K1349" s="271"/>
      <c r="L1349" s="45"/>
    </row>
    <row r="1350" spans="10:12" x14ac:dyDescent="0.15">
      <c r="J1350" s="43"/>
      <c r="K1350" s="271"/>
      <c r="L1350" s="45"/>
    </row>
    <row r="1351" spans="10:12" x14ac:dyDescent="0.15">
      <c r="J1351" s="43"/>
      <c r="K1351" s="271"/>
      <c r="L1351" s="45"/>
    </row>
    <row r="1352" spans="10:12" x14ac:dyDescent="0.15">
      <c r="J1352" s="43"/>
      <c r="K1352" s="271"/>
      <c r="L1352" s="45"/>
    </row>
    <row r="1353" spans="10:12" x14ac:dyDescent="0.15">
      <c r="J1353" s="43"/>
      <c r="K1353" s="271"/>
      <c r="L1353" s="45"/>
    </row>
    <row r="1354" spans="10:12" x14ac:dyDescent="0.15">
      <c r="J1354" s="43"/>
      <c r="K1354" s="271"/>
      <c r="L1354" s="45"/>
    </row>
    <row r="1355" spans="10:12" x14ac:dyDescent="0.15">
      <c r="J1355" s="43"/>
      <c r="K1355" s="271"/>
      <c r="L1355" s="45"/>
    </row>
    <row r="1356" spans="10:12" x14ac:dyDescent="0.15">
      <c r="J1356" s="43"/>
      <c r="K1356" s="271"/>
      <c r="L1356" s="45"/>
    </row>
    <row r="1357" spans="10:12" x14ac:dyDescent="0.15">
      <c r="J1357" s="43"/>
      <c r="K1357" s="271"/>
      <c r="L1357" s="45"/>
    </row>
    <row r="1358" spans="10:12" x14ac:dyDescent="0.15">
      <c r="J1358" s="43"/>
      <c r="K1358" s="271"/>
      <c r="L1358" s="45"/>
    </row>
    <row r="1359" spans="10:12" x14ac:dyDescent="0.15">
      <c r="J1359" s="43"/>
      <c r="K1359" s="271"/>
      <c r="L1359" s="45"/>
    </row>
    <row r="1360" spans="10:12" x14ac:dyDescent="0.15">
      <c r="J1360" s="43"/>
      <c r="K1360" s="271"/>
      <c r="L1360" s="45"/>
    </row>
    <row r="1361" spans="10:12" x14ac:dyDescent="0.15">
      <c r="J1361" s="43"/>
      <c r="K1361" s="271"/>
      <c r="L1361" s="45"/>
    </row>
    <row r="1362" spans="10:12" x14ac:dyDescent="0.15">
      <c r="J1362" s="43"/>
      <c r="K1362" s="271"/>
      <c r="L1362" s="45"/>
    </row>
    <row r="1363" spans="10:12" x14ac:dyDescent="0.15">
      <c r="J1363" s="43"/>
      <c r="K1363" s="271"/>
      <c r="L1363" s="45"/>
    </row>
    <row r="1364" spans="10:12" x14ac:dyDescent="0.15">
      <c r="J1364" s="43"/>
      <c r="K1364" s="271"/>
      <c r="L1364" s="45"/>
    </row>
    <row r="1365" spans="10:12" x14ac:dyDescent="0.15">
      <c r="J1365" s="43"/>
      <c r="K1365" s="271"/>
      <c r="L1365" s="45"/>
    </row>
    <row r="1366" spans="10:12" x14ac:dyDescent="0.15">
      <c r="J1366" s="43"/>
      <c r="K1366" s="271"/>
      <c r="L1366" s="45"/>
    </row>
    <row r="1367" spans="10:12" x14ac:dyDescent="0.15">
      <c r="J1367" s="43"/>
      <c r="K1367" s="271"/>
      <c r="L1367" s="45"/>
    </row>
    <row r="1368" spans="10:12" x14ac:dyDescent="0.15">
      <c r="J1368" s="43"/>
      <c r="K1368" s="271"/>
      <c r="L1368" s="45"/>
    </row>
    <row r="1369" spans="10:12" x14ac:dyDescent="0.15">
      <c r="J1369" s="43"/>
      <c r="K1369" s="271"/>
      <c r="L1369" s="45"/>
    </row>
    <row r="1370" spans="10:12" x14ac:dyDescent="0.15">
      <c r="J1370" s="43"/>
      <c r="K1370" s="271"/>
      <c r="L1370" s="45"/>
    </row>
    <row r="1371" spans="10:12" x14ac:dyDescent="0.15">
      <c r="J1371" s="43"/>
      <c r="K1371" s="271"/>
      <c r="L1371" s="45"/>
    </row>
    <row r="1372" spans="10:12" x14ac:dyDescent="0.15">
      <c r="J1372" s="43"/>
      <c r="K1372" s="271"/>
      <c r="L1372" s="45"/>
    </row>
    <row r="1373" spans="10:12" x14ac:dyDescent="0.15">
      <c r="J1373" s="43"/>
      <c r="K1373" s="271"/>
      <c r="L1373" s="45"/>
    </row>
    <row r="1374" spans="10:12" x14ac:dyDescent="0.15">
      <c r="J1374" s="43"/>
      <c r="K1374" s="271"/>
      <c r="L1374" s="45"/>
    </row>
    <row r="1375" spans="10:12" x14ac:dyDescent="0.15">
      <c r="J1375" s="43"/>
      <c r="K1375" s="271"/>
      <c r="L1375" s="45"/>
    </row>
    <row r="1376" spans="10:12" x14ac:dyDescent="0.15">
      <c r="J1376" s="43"/>
      <c r="K1376" s="271"/>
      <c r="L1376" s="45"/>
    </row>
    <row r="1377" spans="10:12" x14ac:dyDescent="0.15">
      <c r="J1377" s="43"/>
      <c r="K1377" s="271"/>
      <c r="L1377" s="45"/>
    </row>
    <row r="1378" spans="10:12" x14ac:dyDescent="0.15">
      <c r="J1378" s="43"/>
      <c r="K1378" s="271"/>
      <c r="L1378" s="45"/>
    </row>
    <row r="1379" spans="10:12" x14ac:dyDescent="0.15">
      <c r="J1379" s="43"/>
      <c r="K1379" s="271"/>
      <c r="L1379" s="45"/>
    </row>
    <row r="1380" spans="10:12" x14ac:dyDescent="0.15">
      <c r="J1380" s="43"/>
      <c r="K1380" s="271"/>
      <c r="L1380" s="45"/>
    </row>
    <row r="1381" spans="10:12" x14ac:dyDescent="0.15">
      <c r="J1381" s="43"/>
      <c r="K1381" s="271"/>
      <c r="L1381" s="45"/>
    </row>
    <row r="1382" spans="10:12" x14ac:dyDescent="0.15">
      <c r="J1382" s="43"/>
      <c r="K1382" s="271"/>
      <c r="L1382" s="45"/>
    </row>
    <row r="1383" spans="10:12" x14ac:dyDescent="0.15">
      <c r="J1383" s="43"/>
      <c r="K1383" s="271"/>
      <c r="L1383" s="45"/>
    </row>
    <row r="1384" spans="10:12" x14ac:dyDescent="0.15">
      <c r="J1384" s="43"/>
      <c r="K1384" s="271"/>
      <c r="L1384" s="45"/>
    </row>
    <row r="1385" spans="10:12" x14ac:dyDescent="0.15">
      <c r="J1385" s="43"/>
      <c r="K1385" s="271"/>
      <c r="L1385" s="45"/>
    </row>
    <row r="1386" spans="10:12" x14ac:dyDescent="0.15">
      <c r="J1386" s="43"/>
      <c r="K1386" s="271"/>
      <c r="L1386" s="45"/>
    </row>
    <row r="1387" spans="10:12" x14ac:dyDescent="0.15">
      <c r="J1387" s="43"/>
      <c r="K1387" s="271"/>
      <c r="L1387" s="45"/>
    </row>
    <row r="1388" spans="10:12" x14ac:dyDescent="0.15">
      <c r="J1388" s="43"/>
      <c r="K1388" s="271"/>
      <c r="L1388" s="45"/>
    </row>
    <row r="1389" spans="10:12" x14ac:dyDescent="0.15">
      <c r="J1389" s="43"/>
      <c r="K1389" s="271"/>
      <c r="L1389" s="45"/>
    </row>
    <row r="1390" spans="10:12" x14ac:dyDescent="0.15">
      <c r="J1390" s="43"/>
      <c r="K1390" s="271"/>
      <c r="L1390" s="45"/>
    </row>
    <row r="1391" spans="10:12" x14ac:dyDescent="0.15">
      <c r="J1391" s="43"/>
      <c r="K1391" s="271"/>
      <c r="L1391" s="45"/>
    </row>
    <row r="1392" spans="10:12" x14ac:dyDescent="0.15">
      <c r="J1392" s="43"/>
      <c r="K1392" s="271"/>
      <c r="L1392" s="45"/>
    </row>
    <row r="1393" spans="10:12" x14ac:dyDescent="0.15">
      <c r="J1393" s="43"/>
      <c r="K1393" s="271"/>
      <c r="L1393" s="45"/>
    </row>
    <row r="1394" spans="10:12" x14ac:dyDescent="0.15">
      <c r="J1394" s="43"/>
      <c r="K1394" s="271"/>
      <c r="L1394" s="45"/>
    </row>
    <row r="1395" spans="10:12" x14ac:dyDescent="0.15">
      <c r="J1395" s="43"/>
      <c r="K1395" s="271"/>
      <c r="L1395" s="45"/>
    </row>
    <row r="1396" spans="10:12" x14ac:dyDescent="0.15">
      <c r="J1396" s="43"/>
      <c r="K1396" s="271"/>
      <c r="L1396" s="45"/>
    </row>
    <row r="1397" spans="10:12" x14ac:dyDescent="0.15">
      <c r="J1397" s="43"/>
      <c r="K1397" s="271"/>
      <c r="L1397" s="45"/>
    </row>
    <row r="1398" spans="10:12" x14ac:dyDescent="0.15">
      <c r="J1398" s="43"/>
      <c r="K1398" s="271"/>
      <c r="L1398" s="45"/>
    </row>
    <row r="1399" spans="10:12" x14ac:dyDescent="0.15">
      <c r="J1399" s="43"/>
      <c r="K1399" s="271"/>
      <c r="L1399" s="45"/>
    </row>
    <row r="1400" spans="10:12" x14ac:dyDescent="0.15">
      <c r="J1400" s="43"/>
      <c r="K1400" s="271"/>
      <c r="L1400" s="45"/>
    </row>
    <row r="1401" spans="10:12" x14ac:dyDescent="0.15">
      <c r="J1401" s="43"/>
      <c r="K1401" s="271"/>
      <c r="L1401" s="45"/>
    </row>
    <row r="1402" spans="10:12" x14ac:dyDescent="0.15">
      <c r="J1402" s="43"/>
      <c r="K1402" s="271"/>
      <c r="L1402" s="45"/>
    </row>
    <row r="1403" spans="10:12" x14ac:dyDescent="0.15">
      <c r="J1403" s="43"/>
      <c r="K1403" s="271"/>
      <c r="L1403" s="45"/>
    </row>
    <row r="1404" spans="10:12" x14ac:dyDescent="0.15">
      <c r="J1404" s="43"/>
      <c r="K1404" s="271"/>
      <c r="L1404" s="45"/>
    </row>
    <row r="1405" spans="10:12" x14ac:dyDescent="0.15">
      <c r="J1405" s="43"/>
      <c r="K1405" s="271"/>
      <c r="L1405" s="45"/>
    </row>
    <row r="1406" spans="10:12" x14ac:dyDescent="0.15">
      <c r="J1406" s="43"/>
      <c r="K1406" s="271"/>
      <c r="L1406" s="45"/>
    </row>
    <row r="1407" spans="10:12" x14ac:dyDescent="0.15">
      <c r="J1407" s="43"/>
      <c r="K1407" s="271"/>
      <c r="L1407" s="45"/>
    </row>
    <row r="1408" spans="10:12" x14ac:dyDescent="0.15">
      <c r="J1408" s="43"/>
      <c r="K1408" s="271"/>
      <c r="L1408" s="45"/>
    </row>
    <row r="1409" spans="10:12" x14ac:dyDescent="0.15">
      <c r="J1409" s="43"/>
      <c r="K1409" s="271"/>
      <c r="L1409" s="45"/>
    </row>
    <row r="1410" spans="10:12" x14ac:dyDescent="0.15">
      <c r="J1410" s="43"/>
      <c r="K1410" s="271"/>
      <c r="L1410" s="45"/>
    </row>
    <row r="1411" spans="10:12" x14ac:dyDescent="0.15">
      <c r="J1411" s="43"/>
      <c r="K1411" s="271"/>
      <c r="L1411" s="45"/>
    </row>
    <row r="1412" spans="10:12" x14ac:dyDescent="0.15">
      <c r="J1412" s="43"/>
      <c r="K1412" s="271"/>
      <c r="L1412" s="45"/>
    </row>
    <row r="1413" spans="10:12" x14ac:dyDescent="0.15">
      <c r="J1413" s="43"/>
      <c r="K1413" s="271"/>
      <c r="L1413" s="45"/>
    </row>
    <row r="1414" spans="10:12" x14ac:dyDescent="0.15">
      <c r="J1414" s="43"/>
      <c r="K1414" s="271"/>
      <c r="L1414" s="45"/>
    </row>
    <row r="1415" spans="10:12" x14ac:dyDescent="0.15">
      <c r="J1415" s="43"/>
      <c r="K1415" s="271"/>
      <c r="L1415" s="45"/>
    </row>
    <row r="1416" spans="10:12" x14ac:dyDescent="0.15">
      <c r="J1416" s="43"/>
      <c r="K1416" s="271"/>
      <c r="L1416" s="45"/>
    </row>
    <row r="1417" spans="10:12" x14ac:dyDescent="0.15">
      <c r="J1417" s="43"/>
      <c r="K1417" s="271"/>
      <c r="L1417" s="45"/>
    </row>
    <row r="1418" spans="10:12" x14ac:dyDescent="0.15">
      <c r="J1418" s="43"/>
      <c r="K1418" s="271"/>
      <c r="L1418" s="45"/>
    </row>
    <row r="1419" spans="10:12" x14ac:dyDescent="0.15">
      <c r="J1419" s="43"/>
      <c r="K1419" s="271"/>
      <c r="L1419" s="45"/>
    </row>
    <row r="1420" spans="10:12" x14ac:dyDescent="0.15">
      <c r="J1420" s="43"/>
      <c r="K1420" s="271"/>
      <c r="L1420" s="45"/>
    </row>
    <row r="1421" spans="10:12" x14ac:dyDescent="0.15">
      <c r="J1421" s="43"/>
      <c r="K1421" s="271"/>
      <c r="L1421" s="45"/>
    </row>
    <row r="1422" spans="10:12" x14ac:dyDescent="0.15">
      <c r="J1422" s="43"/>
      <c r="K1422" s="271"/>
      <c r="L1422" s="45"/>
    </row>
    <row r="1423" spans="10:12" x14ac:dyDescent="0.15">
      <c r="J1423" s="43"/>
      <c r="K1423" s="271"/>
      <c r="L1423" s="45"/>
    </row>
    <row r="1424" spans="10:12" x14ac:dyDescent="0.15">
      <c r="J1424" s="43"/>
      <c r="K1424" s="271"/>
      <c r="L1424" s="45"/>
    </row>
    <row r="1425" spans="10:12" x14ac:dyDescent="0.15">
      <c r="J1425" s="43"/>
      <c r="K1425" s="271"/>
      <c r="L1425" s="45"/>
    </row>
    <row r="1426" spans="10:12" x14ac:dyDescent="0.15">
      <c r="J1426" s="43"/>
      <c r="K1426" s="271"/>
      <c r="L1426" s="45"/>
    </row>
    <row r="1427" spans="10:12" x14ac:dyDescent="0.15">
      <c r="J1427" s="43"/>
      <c r="K1427" s="271"/>
      <c r="L1427" s="45"/>
    </row>
    <row r="1428" spans="10:12" x14ac:dyDescent="0.15">
      <c r="J1428" s="43"/>
      <c r="K1428" s="271"/>
      <c r="L1428" s="45"/>
    </row>
    <row r="1429" spans="10:12" x14ac:dyDescent="0.15">
      <c r="J1429" s="43"/>
      <c r="K1429" s="271"/>
      <c r="L1429" s="45"/>
    </row>
    <row r="1430" spans="10:12" x14ac:dyDescent="0.15">
      <c r="J1430" s="43"/>
      <c r="K1430" s="271"/>
      <c r="L1430" s="45"/>
    </row>
    <row r="1431" spans="10:12" x14ac:dyDescent="0.15">
      <c r="J1431" s="43"/>
      <c r="K1431" s="271"/>
      <c r="L1431" s="45"/>
    </row>
    <row r="1432" spans="10:12" x14ac:dyDescent="0.15">
      <c r="J1432" s="43"/>
      <c r="K1432" s="271"/>
      <c r="L1432" s="45"/>
    </row>
    <row r="1433" spans="10:12" x14ac:dyDescent="0.15">
      <c r="J1433" s="43"/>
      <c r="K1433" s="271"/>
      <c r="L1433" s="45"/>
    </row>
    <row r="1434" spans="10:12" x14ac:dyDescent="0.15">
      <c r="J1434" s="43"/>
      <c r="K1434" s="271"/>
      <c r="L1434" s="45"/>
    </row>
    <row r="1435" spans="10:12" x14ac:dyDescent="0.15">
      <c r="J1435" s="43"/>
      <c r="K1435" s="271"/>
      <c r="L1435" s="45"/>
    </row>
    <row r="1436" spans="10:12" x14ac:dyDescent="0.15">
      <c r="J1436" s="43"/>
      <c r="K1436" s="271"/>
      <c r="L1436" s="45"/>
    </row>
    <row r="1437" spans="10:12" x14ac:dyDescent="0.15">
      <c r="J1437" s="43"/>
      <c r="K1437" s="271"/>
      <c r="L1437" s="45"/>
    </row>
    <row r="1438" spans="10:12" x14ac:dyDescent="0.15">
      <c r="J1438" s="43"/>
      <c r="K1438" s="271"/>
      <c r="L1438" s="45"/>
    </row>
    <row r="1439" spans="10:12" x14ac:dyDescent="0.15">
      <c r="J1439" s="43"/>
      <c r="K1439" s="271"/>
      <c r="L1439" s="45"/>
    </row>
    <row r="1440" spans="10:12" x14ac:dyDescent="0.15">
      <c r="J1440" s="43"/>
      <c r="K1440" s="271"/>
      <c r="L1440" s="45"/>
    </row>
    <row r="1441" spans="10:12" x14ac:dyDescent="0.15">
      <c r="J1441" s="43"/>
      <c r="K1441" s="271"/>
      <c r="L1441" s="45"/>
    </row>
    <row r="1442" spans="10:12" x14ac:dyDescent="0.15">
      <c r="J1442" s="43"/>
      <c r="K1442" s="271"/>
      <c r="L1442" s="45"/>
    </row>
    <row r="1443" spans="10:12" x14ac:dyDescent="0.15">
      <c r="J1443" s="43"/>
      <c r="K1443" s="271"/>
      <c r="L1443" s="45"/>
    </row>
    <row r="1444" spans="10:12" x14ac:dyDescent="0.15">
      <c r="J1444" s="43"/>
      <c r="K1444" s="271"/>
      <c r="L1444" s="45"/>
    </row>
    <row r="1445" spans="10:12" x14ac:dyDescent="0.15">
      <c r="J1445" s="43"/>
      <c r="K1445" s="271"/>
      <c r="L1445" s="45"/>
    </row>
    <row r="1446" spans="10:12" x14ac:dyDescent="0.15">
      <c r="J1446" s="43"/>
      <c r="K1446" s="271"/>
      <c r="L1446" s="45"/>
    </row>
    <row r="1447" spans="10:12" x14ac:dyDescent="0.15">
      <c r="J1447" s="43"/>
      <c r="K1447" s="271"/>
      <c r="L1447" s="45"/>
    </row>
    <row r="1448" spans="10:12" x14ac:dyDescent="0.15">
      <c r="J1448" s="43"/>
      <c r="K1448" s="271"/>
      <c r="L1448" s="45"/>
    </row>
    <row r="1449" spans="10:12" x14ac:dyDescent="0.15">
      <c r="J1449" s="43"/>
      <c r="K1449" s="271"/>
      <c r="L1449" s="45"/>
    </row>
    <row r="1450" spans="10:12" x14ac:dyDescent="0.15">
      <c r="J1450" s="43"/>
      <c r="K1450" s="271"/>
      <c r="L1450" s="45"/>
    </row>
    <row r="1451" spans="10:12" x14ac:dyDescent="0.15">
      <c r="J1451" s="43"/>
      <c r="K1451" s="271"/>
      <c r="L1451" s="45"/>
    </row>
    <row r="1452" spans="10:12" x14ac:dyDescent="0.15">
      <c r="J1452" s="43"/>
      <c r="K1452" s="271"/>
      <c r="L1452" s="45"/>
    </row>
    <row r="1453" spans="10:12" x14ac:dyDescent="0.15">
      <c r="J1453" s="43"/>
      <c r="K1453" s="271"/>
      <c r="L1453" s="45"/>
    </row>
    <row r="1454" spans="10:12" x14ac:dyDescent="0.15">
      <c r="J1454" s="43"/>
      <c r="K1454" s="271"/>
      <c r="L1454" s="45"/>
    </row>
    <row r="1455" spans="10:12" x14ac:dyDescent="0.15">
      <c r="J1455" s="43"/>
      <c r="K1455" s="271"/>
      <c r="L1455" s="45"/>
    </row>
    <row r="1456" spans="10:12" x14ac:dyDescent="0.15">
      <c r="J1456" s="43"/>
      <c r="K1456" s="271"/>
      <c r="L1456" s="45"/>
    </row>
    <row r="1457" spans="10:12" x14ac:dyDescent="0.15">
      <c r="J1457" s="43"/>
      <c r="K1457" s="271"/>
      <c r="L1457" s="45"/>
    </row>
    <row r="1458" spans="10:12" x14ac:dyDescent="0.15">
      <c r="J1458" s="43"/>
      <c r="K1458" s="271"/>
      <c r="L1458" s="45"/>
    </row>
    <row r="1459" spans="10:12" x14ac:dyDescent="0.15">
      <c r="J1459" s="43"/>
      <c r="K1459" s="271"/>
      <c r="L1459" s="45"/>
    </row>
    <row r="1460" spans="10:12" x14ac:dyDescent="0.15">
      <c r="J1460" s="43"/>
      <c r="K1460" s="271"/>
      <c r="L1460" s="45"/>
    </row>
    <row r="1461" spans="10:12" x14ac:dyDescent="0.15">
      <c r="J1461" s="43"/>
      <c r="K1461" s="271"/>
      <c r="L1461" s="45"/>
    </row>
    <row r="1462" spans="10:12" x14ac:dyDescent="0.15">
      <c r="J1462" s="43"/>
      <c r="K1462" s="271"/>
      <c r="L1462" s="45"/>
    </row>
    <row r="1463" spans="10:12" x14ac:dyDescent="0.15">
      <c r="J1463" s="43"/>
      <c r="K1463" s="271"/>
      <c r="L1463" s="45"/>
    </row>
    <row r="1464" spans="10:12" x14ac:dyDescent="0.15">
      <c r="J1464" s="43"/>
      <c r="K1464" s="271"/>
      <c r="L1464" s="45"/>
    </row>
    <row r="1465" spans="10:12" x14ac:dyDescent="0.15">
      <c r="J1465" s="43"/>
      <c r="K1465" s="271"/>
      <c r="L1465" s="45"/>
    </row>
    <row r="1466" spans="10:12" x14ac:dyDescent="0.15">
      <c r="J1466" s="43"/>
      <c r="K1466" s="271"/>
      <c r="L1466" s="45"/>
    </row>
    <row r="1467" spans="10:12" x14ac:dyDescent="0.15">
      <c r="J1467" s="43"/>
      <c r="K1467" s="271"/>
      <c r="L1467" s="45"/>
    </row>
    <row r="1468" spans="10:12" x14ac:dyDescent="0.15">
      <c r="J1468" s="43"/>
      <c r="K1468" s="271"/>
      <c r="L1468" s="45"/>
    </row>
    <row r="1469" spans="10:12" x14ac:dyDescent="0.15">
      <c r="J1469" s="43"/>
      <c r="K1469" s="271"/>
      <c r="L1469" s="45"/>
    </row>
    <row r="1470" spans="10:12" x14ac:dyDescent="0.15">
      <c r="J1470" s="43"/>
      <c r="K1470" s="271"/>
      <c r="L1470" s="45"/>
    </row>
    <row r="1471" spans="10:12" x14ac:dyDescent="0.15">
      <c r="J1471" s="43"/>
      <c r="K1471" s="271"/>
      <c r="L1471" s="45"/>
    </row>
    <row r="1472" spans="10:12" x14ac:dyDescent="0.15">
      <c r="J1472" s="43"/>
      <c r="K1472" s="271"/>
      <c r="L1472" s="45"/>
    </row>
    <row r="1473" spans="10:12" x14ac:dyDescent="0.15">
      <c r="J1473" s="43"/>
      <c r="K1473" s="271"/>
      <c r="L1473" s="45"/>
    </row>
    <row r="1474" spans="10:12" x14ac:dyDescent="0.15">
      <c r="J1474" s="43"/>
      <c r="K1474" s="271"/>
      <c r="L1474" s="45"/>
    </row>
    <row r="1475" spans="10:12" x14ac:dyDescent="0.15">
      <c r="J1475" s="43"/>
      <c r="K1475" s="271"/>
      <c r="L1475" s="45"/>
    </row>
    <row r="1476" spans="10:12" x14ac:dyDescent="0.15">
      <c r="J1476" s="43"/>
      <c r="K1476" s="271"/>
      <c r="L1476" s="45"/>
    </row>
    <row r="1477" spans="10:12" x14ac:dyDescent="0.15">
      <c r="J1477" s="43"/>
      <c r="K1477" s="271"/>
      <c r="L1477" s="45"/>
    </row>
    <row r="1478" spans="10:12" x14ac:dyDescent="0.15">
      <c r="J1478" s="43"/>
      <c r="K1478" s="271"/>
      <c r="L1478" s="45"/>
    </row>
    <row r="1479" spans="10:12" x14ac:dyDescent="0.15">
      <c r="J1479" s="43"/>
      <c r="K1479" s="271"/>
      <c r="L1479" s="45"/>
    </row>
    <row r="1480" spans="10:12" x14ac:dyDescent="0.15">
      <c r="J1480" s="43"/>
      <c r="K1480" s="271"/>
      <c r="L1480" s="45"/>
    </row>
    <row r="1481" spans="10:12" x14ac:dyDescent="0.15">
      <c r="J1481" s="43"/>
      <c r="K1481" s="271"/>
      <c r="L1481" s="45"/>
    </row>
    <row r="1482" spans="10:12" x14ac:dyDescent="0.15">
      <c r="J1482" s="43"/>
      <c r="K1482" s="271"/>
      <c r="L1482" s="45"/>
    </row>
    <row r="1483" spans="10:12" x14ac:dyDescent="0.15">
      <c r="J1483" s="43"/>
      <c r="K1483" s="271"/>
      <c r="L1483" s="45"/>
    </row>
    <row r="1484" spans="10:12" x14ac:dyDescent="0.15">
      <c r="J1484" s="43"/>
      <c r="K1484" s="271"/>
      <c r="L1484" s="45"/>
    </row>
    <row r="1485" spans="10:12" x14ac:dyDescent="0.15">
      <c r="J1485" s="43"/>
      <c r="K1485" s="271"/>
      <c r="L1485" s="45"/>
    </row>
    <row r="1486" spans="10:12" x14ac:dyDescent="0.15">
      <c r="J1486" s="43"/>
      <c r="K1486" s="271"/>
      <c r="L1486" s="45"/>
    </row>
    <row r="1487" spans="10:12" x14ac:dyDescent="0.15">
      <c r="J1487" s="43"/>
      <c r="K1487" s="271"/>
      <c r="L1487" s="45"/>
    </row>
    <row r="1488" spans="10:12" x14ac:dyDescent="0.15">
      <c r="J1488" s="43"/>
      <c r="K1488" s="271"/>
      <c r="L1488" s="45"/>
    </row>
    <row r="1489" spans="10:12" x14ac:dyDescent="0.15">
      <c r="J1489" s="43"/>
      <c r="K1489" s="271"/>
      <c r="L1489" s="45"/>
    </row>
    <row r="1490" spans="10:12" x14ac:dyDescent="0.15">
      <c r="J1490" s="43"/>
      <c r="K1490" s="271"/>
      <c r="L1490" s="45"/>
    </row>
    <row r="1491" spans="10:12" x14ac:dyDescent="0.15">
      <c r="J1491" s="43"/>
      <c r="K1491" s="271"/>
      <c r="L1491" s="45"/>
    </row>
    <row r="1492" spans="10:12" x14ac:dyDescent="0.15">
      <c r="J1492" s="43"/>
      <c r="K1492" s="271"/>
      <c r="L1492" s="45"/>
    </row>
    <row r="1493" spans="10:12" x14ac:dyDescent="0.15">
      <c r="J1493" s="43"/>
      <c r="K1493" s="271"/>
      <c r="L1493" s="45"/>
    </row>
    <row r="1494" spans="10:12" x14ac:dyDescent="0.15">
      <c r="J1494" s="43"/>
      <c r="K1494" s="271"/>
      <c r="L1494" s="45"/>
    </row>
    <row r="1495" spans="10:12" x14ac:dyDescent="0.15">
      <c r="J1495" s="43"/>
      <c r="K1495" s="271"/>
      <c r="L1495" s="45"/>
    </row>
    <row r="1496" spans="10:12" x14ac:dyDescent="0.15">
      <c r="J1496" s="43"/>
      <c r="K1496" s="271"/>
      <c r="L1496" s="45"/>
    </row>
    <row r="1497" spans="10:12" x14ac:dyDescent="0.15">
      <c r="J1497" s="43"/>
      <c r="K1497" s="271"/>
      <c r="L1497" s="45"/>
    </row>
    <row r="1498" spans="10:12" x14ac:dyDescent="0.15">
      <c r="J1498" s="43"/>
      <c r="K1498" s="271"/>
      <c r="L1498" s="45"/>
    </row>
    <row r="1499" spans="10:12" x14ac:dyDescent="0.15">
      <c r="J1499" s="43"/>
      <c r="K1499" s="271"/>
      <c r="L1499" s="45"/>
    </row>
    <row r="1500" spans="10:12" x14ac:dyDescent="0.15">
      <c r="J1500" s="43"/>
      <c r="K1500" s="271"/>
      <c r="L1500" s="45"/>
    </row>
    <row r="1501" spans="10:12" x14ac:dyDescent="0.15">
      <c r="J1501" s="43"/>
      <c r="K1501" s="271"/>
      <c r="L1501" s="45"/>
    </row>
    <row r="1502" spans="10:12" x14ac:dyDescent="0.15">
      <c r="J1502" s="43"/>
      <c r="K1502" s="271"/>
      <c r="L1502" s="45"/>
    </row>
    <row r="1503" spans="10:12" x14ac:dyDescent="0.15">
      <c r="J1503" s="43"/>
      <c r="K1503" s="271"/>
      <c r="L1503" s="45"/>
    </row>
    <row r="1504" spans="10:12" x14ac:dyDescent="0.15">
      <c r="J1504" s="43"/>
      <c r="K1504" s="271"/>
      <c r="L1504" s="45"/>
    </row>
    <row r="1505" spans="10:12" x14ac:dyDescent="0.15">
      <c r="J1505" s="43"/>
      <c r="K1505" s="271"/>
      <c r="L1505" s="45"/>
    </row>
    <row r="1506" spans="10:12" x14ac:dyDescent="0.15">
      <c r="J1506" s="43"/>
      <c r="K1506" s="271"/>
      <c r="L1506" s="45"/>
    </row>
    <row r="1507" spans="10:12" x14ac:dyDescent="0.15">
      <c r="J1507" s="43"/>
      <c r="K1507" s="271"/>
      <c r="L1507" s="45"/>
    </row>
    <row r="1508" spans="10:12" x14ac:dyDescent="0.15">
      <c r="J1508" s="43"/>
      <c r="K1508" s="271"/>
      <c r="L1508" s="45"/>
    </row>
    <row r="1509" spans="10:12" x14ac:dyDescent="0.15">
      <c r="J1509" s="43"/>
      <c r="K1509" s="271"/>
      <c r="L1509" s="45"/>
    </row>
    <row r="1510" spans="10:12" x14ac:dyDescent="0.15">
      <c r="J1510" s="43"/>
      <c r="K1510" s="271"/>
      <c r="L1510" s="45"/>
    </row>
    <row r="1511" spans="10:12" x14ac:dyDescent="0.15">
      <c r="J1511" s="43"/>
      <c r="K1511" s="271"/>
      <c r="L1511" s="45"/>
    </row>
    <row r="1512" spans="10:12" x14ac:dyDescent="0.15">
      <c r="J1512" s="43"/>
      <c r="K1512" s="271"/>
      <c r="L1512" s="45"/>
    </row>
    <row r="1513" spans="10:12" x14ac:dyDescent="0.15">
      <c r="J1513" s="43"/>
      <c r="K1513" s="271"/>
      <c r="L1513" s="45"/>
    </row>
    <row r="1514" spans="10:12" x14ac:dyDescent="0.15">
      <c r="J1514" s="43"/>
      <c r="K1514" s="271"/>
      <c r="L1514" s="45"/>
    </row>
    <row r="1515" spans="10:12" x14ac:dyDescent="0.15">
      <c r="J1515" s="43"/>
      <c r="K1515" s="271"/>
      <c r="L1515" s="45"/>
    </row>
    <row r="1516" spans="10:12" x14ac:dyDescent="0.15">
      <c r="J1516" s="43"/>
      <c r="K1516" s="271"/>
      <c r="L1516" s="45"/>
    </row>
    <row r="1517" spans="10:12" x14ac:dyDescent="0.15">
      <c r="J1517" s="43"/>
      <c r="K1517" s="271"/>
      <c r="L1517" s="45"/>
    </row>
    <row r="1518" spans="10:12" x14ac:dyDescent="0.15">
      <c r="J1518" s="43"/>
      <c r="K1518" s="271"/>
      <c r="L1518" s="45"/>
    </row>
    <row r="1519" spans="10:12" x14ac:dyDescent="0.15">
      <c r="J1519" s="43"/>
      <c r="K1519" s="271"/>
      <c r="L1519" s="45"/>
    </row>
    <row r="1520" spans="10:12" x14ac:dyDescent="0.15">
      <c r="J1520" s="43"/>
      <c r="K1520" s="271"/>
      <c r="L1520" s="45"/>
    </row>
    <row r="1521" spans="10:12" x14ac:dyDescent="0.15">
      <c r="J1521" s="43"/>
      <c r="K1521" s="271"/>
      <c r="L1521" s="45"/>
    </row>
    <row r="1522" spans="10:12" x14ac:dyDescent="0.15">
      <c r="J1522" s="43"/>
      <c r="K1522" s="271"/>
      <c r="L1522" s="45"/>
    </row>
    <row r="1523" spans="10:12" x14ac:dyDescent="0.15">
      <c r="J1523" s="43"/>
      <c r="K1523" s="271"/>
      <c r="L1523" s="45"/>
    </row>
    <row r="1524" spans="10:12" x14ac:dyDescent="0.15">
      <c r="J1524" s="43"/>
      <c r="K1524" s="271"/>
      <c r="L1524" s="45"/>
    </row>
    <row r="1525" spans="10:12" x14ac:dyDescent="0.15">
      <c r="J1525" s="43"/>
      <c r="K1525" s="271"/>
      <c r="L1525" s="45"/>
    </row>
    <row r="1526" spans="10:12" x14ac:dyDescent="0.15">
      <c r="J1526" s="43"/>
      <c r="K1526" s="271"/>
      <c r="L1526" s="45"/>
    </row>
    <row r="1527" spans="10:12" x14ac:dyDescent="0.15">
      <c r="J1527" s="43"/>
      <c r="K1527" s="271"/>
      <c r="L1527" s="45"/>
    </row>
    <row r="1528" spans="10:12" x14ac:dyDescent="0.15">
      <c r="J1528" s="43"/>
      <c r="K1528" s="271"/>
      <c r="L1528" s="45"/>
    </row>
    <row r="1529" spans="10:12" x14ac:dyDescent="0.15">
      <c r="J1529" s="43"/>
      <c r="K1529" s="271"/>
      <c r="L1529" s="45"/>
    </row>
    <row r="1530" spans="10:12" x14ac:dyDescent="0.15">
      <c r="J1530" s="43"/>
      <c r="K1530" s="271"/>
      <c r="L1530" s="45"/>
    </row>
    <row r="1531" spans="10:12" x14ac:dyDescent="0.15">
      <c r="J1531" s="43"/>
      <c r="K1531" s="271"/>
      <c r="L1531" s="45"/>
    </row>
    <row r="1532" spans="10:12" x14ac:dyDescent="0.15">
      <c r="J1532" s="43"/>
      <c r="K1532" s="271"/>
      <c r="L1532" s="45"/>
    </row>
    <row r="1533" spans="10:12" x14ac:dyDescent="0.15">
      <c r="J1533" s="43"/>
      <c r="K1533" s="271"/>
      <c r="L1533" s="45"/>
    </row>
    <row r="1534" spans="10:12" x14ac:dyDescent="0.15">
      <c r="J1534" s="43"/>
      <c r="K1534" s="271"/>
      <c r="L1534" s="45"/>
    </row>
    <row r="1535" spans="10:12" x14ac:dyDescent="0.15">
      <c r="J1535" s="43"/>
      <c r="K1535" s="271"/>
      <c r="L1535" s="45"/>
    </row>
    <row r="1536" spans="10:12" x14ac:dyDescent="0.15">
      <c r="J1536" s="43"/>
      <c r="K1536" s="271"/>
      <c r="L1536" s="45"/>
    </row>
    <row r="1537" spans="10:12" x14ac:dyDescent="0.15">
      <c r="J1537" s="43"/>
      <c r="K1537" s="271"/>
      <c r="L1537" s="45"/>
    </row>
    <row r="1538" spans="10:12" x14ac:dyDescent="0.15">
      <c r="J1538" s="43"/>
      <c r="K1538" s="271"/>
      <c r="L1538" s="45"/>
    </row>
    <row r="1539" spans="10:12" x14ac:dyDescent="0.15">
      <c r="J1539" s="43"/>
      <c r="K1539" s="271"/>
      <c r="L1539" s="45"/>
    </row>
    <row r="1540" spans="10:12" x14ac:dyDescent="0.15">
      <c r="J1540" s="43"/>
      <c r="K1540" s="271"/>
      <c r="L1540" s="45"/>
    </row>
    <row r="1541" spans="10:12" x14ac:dyDescent="0.15">
      <c r="J1541" s="43"/>
      <c r="K1541" s="271"/>
      <c r="L1541" s="45"/>
    </row>
    <row r="1542" spans="10:12" x14ac:dyDescent="0.15">
      <c r="J1542" s="43"/>
      <c r="K1542" s="271"/>
      <c r="L1542" s="45"/>
    </row>
    <row r="1543" spans="10:12" x14ac:dyDescent="0.15">
      <c r="J1543" s="43"/>
      <c r="K1543" s="271"/>
      <c r="L1543" s="45"/>
    </row>
    <row r="1544" spans="10:12" x14ac:dyDescent="0.15">
      <c r="J1544" s="43"/>
      <c r="K1544" s="271"/>
      <c r="L1544" s="45"/>
    </row>
    <row r="1545" spans="10:12" x14ac:dyDescent="0.15">
      <c r="J1545" s="43"/>
      <c r="K1545" s="271"/>
      <c r="L1545" s="45"/>
    </row>
    <row r="1546" spans="10:12" x14ac:dyDescent="0.15">
      <c r="J1546" s="43"/>
      <c r="K1546" s="271"/>
      <c r="L1546" s="45"/>
    </row>
    <row r="1547" spans="10:12" x14ac:dyDescent="0.15">
      <c r="J1547" s="43"/>
      <c r="K1547" s="271"/>
      <c r="L1547" s="45"/>
    </row>
    <row r="1548" spans="10:12" x14ac:dyDescent="0.15">
      <c r="J1548" s="43"/>
      <c r="K1548" s="271"/>
      <c r="L1548" s="45"/>
    </row>
    <row r="1549" spans="10:12" x14ac:dyDescent="0.15">
      <c r="J1549" s="43"/>
      <c r="K1549" s="271"/>
      <c r="L1549" s="45"/>
    </row>
    <row r="1550" spans="10:12" x14ac:dyDescent="0.15">
      <c r="J1550" s="43"/>
      <c r="K1550" s="271"/>
      <c r="L1550" s="45"/>
    </row>
    <row r="1551" spans="10:12" x14ac:dyDescent="0.15">
      <c r="J1551" s="43"/>
      <c r="K1551" s="271"/>
      <c r="L1551" s="45"/>
    </row>
    <row r="1552" spans="10:12" x14ac:dyDescent="0.15">
      <c r="J1552" s="43"/>
      <c r="K1552" s="271"/>
      <c r="L1552" s="45"/>
    </row>
    <row r="1553" spans="10:12" x14ac:dyDescent="0.15">
      <c r="J1553" s="43"/>
      <c r="K1553" s="271"/>
      <c r="L1553" s="45"/>
    </row>
    <row r="1554" spans="10:12" x14ac:dyDescent="0.15">
      <c r="J1554" s="43"/>
      <c r="K1554" s="271"/>
      <c r="L1554" s="45"/>
    </row>
    <row r="1555" spans="10:12" x14ac:dyDescent="0.15">
      <c r="J1555" s="43"/>
      <c r="K1555" s="271"/>
      <c r="L1555" s="45"/>
    </row>
    <row r="1556" spans="10:12" x14ac:dyDescent="0.15">
      <c r="J1556" s="43"/>
      <c r="K1556" s="271"/>
      <c r="L1556" s="45"/>
    </row>
    <row r="1557" spans="10:12" x14ac:dyDescent="0.15">
      <c r="J1557" s="43"/>
      <c r="K1557" s="271"/>
      <c r="L1557" s="45"/>
    </row>
    <row r="1558" spans="10:12" x14ac:dyDescent="0.15">
      <c r="J1558" s="43"/>
      <c r="K1558" s="271"/>
      <c r="L1558" s="45"/>
    </row>
    <row r="1559" spans="10:12" x14ac:dyDescent="0.15">
      <c r="J1559" s="43"/>
      <c r="K1559" s="271"/>
      <c r="L1559" s="45"/>
    </row>
    <row r="1560" spans="10:12" x14ac:dyDescent="0.15">
      <c r="J1560" s="43"/>
      <c r="K1560" s="271"/>
      <c r="L1560" s="45"/>
    </row>
    <row r="1561" spans="10:12" x14ac:dyDescent="0.15">
      <c r="J1561" s="43"/>
      <c r="K1561" s="271"/>
      <c r="L1561" s="45"/>
    </row>
    <row r="1562" spans="10:12" x14ac:dyDescent="0.15">
      <c r="J1562" s="43"/>
      <c r="K1562" s="271"/>
      <c r="L1562" s="45"/>
    </row>
    <row r="1563" spans="10:12" x14ac:dyDescent="0.15">
      <c r="J1563" s="43"/>
      <c r="K1563" s="271"/>
      <c r="L1563" s="45"/>
    </row>
    <row r="1564" spans="10:12" x14ac:dyDescent="0.15">
      <c r="J1564" s="43"/>
      <c r="K1564" s="271"/>
      <c r="L1564" s="45"/>
    </row>
    <row r="1565" spans="10:12" x14ac:dyDescent="0.15">
      <c r="J1565" s="43"/>
      <c r="K1565" s="271"/>
      <c r="L1565" s="45"/>
    </row>
    <row r="1566" spans="10:12" x14ac:dyDescent="0.15">
      <c r="J1566" s="43"/>
      <c r="K1566" s="271"/>
      <c r="L1566" s="45"/>
    </row>
    <row r="1567" spans="10:12" x14ac:dyDescent="0.15">
      <c r="J1567" s="43"/>
      <c r="K1567" s="271"/>
      <c r="L1567" s="45"/>
    </row>
    <row r="1568" spans="10:12" x14ac:dyDescent="0.15">
      <c r="J1568" s="43"/>
      <c r="K1568" s="271"/>
      <c r="L1568" s="45"/>
    </row>
    <row r="1569" spans="10:12" x14ac:dyDescent="0.15">
      <c r="J1569" s="43"/>
      <c r="K1569" s="271"/>
      <c r="L1569" s="45"/>
    </row>
    <row r="1570" spans="10:12" x14ac:dyDescent="0.15">
      <c r="J1570" s="43"/>
      <c r="K1570" s="271"/>
      <c r="L1570" s="45"/>
    </row>
    <row r="1571" spans="10:12" x14ac:dyDescent="0.15">
      <c r="J1571" s="43"/>
      <c r="K1571" s="271"/>
      <c r="L1571" s="45"/>
    </row>
    <row r="1572" spans="10:12" x14ac:dyDescent="0.15">
      <c r="J1572" s="43"/>
      <c r="K1572" s="271"/>
      <c r="L1572" s="45"/>
    </row>
    <row r="1573" spans="10:12" x14ac:dyDescent="0.15">
      <c r="J1573" s="43"/>
      <c r="K1573" s="271"/>
      <c r="L1573" s="45"/>
    </row>
    <row r="1574" spans="10:12" x14ac:dyDescent="0.15">
      <c r="J1574" s="43"/>
      <c r="K1574" s="271"/>
      <c r="L1574" s="45"/>
    </row>
    <row r="1575" spans="10:12" x14ac:dyDescent="0.15">
      <c r="J1575" s="43"/>
      <c r="K1575" s="271"/>
      <c r="L1575" s="45"/>
    </row>
    <row r="1576" spans="10:12" x14ac:dyDescent="0.15">
      <c r="J1576" s="43"/>
      <c r="K1576" s="271"/>
      <c r="L1576" s="45"/>
    </row>
    <row r="1577" spans="10:12" x14ac:dyDescent="0.15">
      <c r="J1577" s="43"/>
      <c r="K1577" s="271"/>
      <c r="L1577" s="45"/>
    </row>
    <row r="1578" spans="10:12" x14ac:dyDescent="0.15">
      <c r="J1578" s="43"/>
      <c r="K1578" s="271"/>
      <c r="L1578" s="45"/>
    </row>
    <row r="1579" spans="10:12" x14ac:dyDescent="0.15">
      <c r="J1579" s="43"/>
      <c r="K1579" s="271"/>
      <c r="L1579" s="45"/>
    </row>
    <row r="1580" spans="10:12" x14ac:dyDescent="0.15">
      <c r="J1580" s="43"/>
      <c r="K1580" s="271"/>
      <c r="L1580" s="45"/>
    </row>
    <row r="1581" spans="10:12" x14ac:dyDescent="0.15">
      <c r="J1581" s="43"/>
      <c r="K1581" s="271"/>
      <c r="L1581" s="45"/>
    </row>
    <row r="1582" spans="10:12" x14ac:dyDescent="0.15">
      <c r="J1582" s="43"/>
      <c r="K1582" s="271"/>
      <c r="L1582" s="45"/>
    </row>
    <row r="1583" spans="10:12" x14ac:dyDescent="0.15">
      <c r="J1583" s="43"/>
      <c r="K1583" s="271"/>
      <c r="L1583" s="45"/>
    </row>
    <row r="1584" spans="10:12" x14ac:dyDescent="0.15">
      <c r="J1584" s="43"/>
      <c r="K1584" s="271"/>
      <c r="L1584" s="45"/>
    </row>
    <row r="1585" spans="10:12" x14ac:dyDescent="0.15">
      <c r="J1585" s="43"/>
      <c r="K1585" s="271"/>
      <c r="L1585" s="45"/>
    </row>
    <row r="1586" spans="10:12" x14ac:dyDescent="0.15">
      <c r="J1586" s="43"/>
      <c r="K1586" s="271"/>
      <c r="L1586" s="45"/>
    </row>
    <row r="1587" spans="10:12" x14ac:dyDescent="0.15">
      <c r="J1587" s="43"/>
      <c r="K1587" s="271"/>
      <c r="L1587" s="45"/>
    </row>
    <row r="1588" spans="10:12" x14ac:dyDescent="0.15">
      <c r="J1588" s="43"/>
      <c r="K1588" s="271"/>
      <c r="L1588" s="45"/>
    </row>
    <row r="1589" spans="10:12" x14ac:dyDescent="0.15">
      <c r="J1589" s="43"/>
      <c r="K1589" s="271"/>
      <c r="L1589" s="45"/>
    </row>
    <row r="1590" spans="10:12" x14ac:dyDescent="0.15">
      <c r="J1590" s="43"/>
      <c r="K1590" s="271"/>
      <c r="L1590" s="45"/>
    </row>
    <row r="1591" spans="10:12" x14ac:dyDescent="0.15">
      <c r="J1591" s="43"/>
      <c r="K1591" s="271"/>
      <c r="L1591" s="45"/>
    </row>
    <row r="1592" spans="10:12" x14ac:dyDescent="0.15">
      <c r="J1592" s="43"/>
      <c r="K1592" s="271"/>
      <c r="L1592" s="45"/>
    </row>
    <row r="1593" spans="10:12" x14ac:dyDescent="0.15">
      <c r="J1593" s="43"/>
      <c r="K1593" s="271"/>
      <c r="L1593" s="45"/>
    </row>
    <row r="1594" spans="10:12" x14ac:dyDescent="0.15">
      <c r="J1594" s="43"/>
      <c r="K1594" s="271"/>
      <c r="L1594" s="45"/>
    </row>
    <row r="1595" spans="10:12" x14ac:dyDescent="0.15">
      <c r="J1595" s="43"/>
      <c r="K1595" s="271"/>
      <c r="L1595" s="45"/>
    </row>
    <row r="1596" spans="10:12" x14ac:dyDescent="0.15">
      <c r="J1596" s="43"/>
      <c r="K1596" s="271"/>
      <c r="L1596" s="45"/>
    </row>
    <row r="1597" spans="10:12" x14ac:dyDescent="0.15">
      <c r="J1597" s="43"/>
      <c r="K1597" s="271"/>
      <c r="L1597" s="45"/>
    </row>
    <row r="1598" spans="10:12" x14ac:dyDescent="0.15">
      <c r="J1598" s="43"/>
      <c r="K1598" s="271"/>
      <c r="L1598" s="45"/>
    </row>
    <row r="1599" spans="10:12" x14ac:dyDescent="0.15">
      <c r="J1599" s="43"/>
      <c r="K1599" s="271"/>
      <c r="L1599" s="45"/>
    </row>
    <row r="1600" spans="10:12" x14ac:dyDescent="0.15">
      <c r="J1600" s="43"/>
      <c r="K1600" s="271"/>
      <c r="L1600" s="45"/>
    </row>
    <row r="1601" spans="10:12" x14ac:dyDescent="0.15">
      <c r="J1601" s="43"/>
      <c r="K1601" s="271"/>
      <c r="L1601" s="45"/>
    </row>
    <row r="1602" spans="10:12" x14ac:dyDescent="0.15">
      <c r="J1602" s="43"/>
      <c r="K1602" s="271"/>
      <c r="L1602" s="45"/>
    </row>
    <row r="1603" spans="10:12" x14ac:dyDescent="0.15">
      <c r="J1603" s="43"/>
      <c r="K1603" s="271"/>
      <c r="L1603" s="45"/>
    </row>
    <row r="1604" spans="10:12" x14ac:dyDescent="0.15">
      <c r="J1604" s="43"/>
      <c r="K1604" s="271"/>
      <c r="L1604" s="45"/>
    </row>
    <row r="1605" spans="10:12" x14ac:dyDescent="0.15">
      <c r="J1605" s="43"/>
      <c r="K1605" s="271"/>
      <c r="L1605" s="45"/>
    </row>
    <row r="1606" spans="10:12" x14ac:dyDescent="0.15">
      <c r="J1606" s="43"/>
      <c r="K1606" s="271"/>
      <c r="L1606" s="45"/>
    </row>
    <row r="1607" spans="10:12" x14ac:dyDescent="0.15">
      <c r="J1607" s="43"/>
      <c r="K1607" s="271"/>
      <c r="L1607" s="45"/>
    </row>
    <row r="1608" spans="10:12" x14ac:dyDescent="0.15">
      <c r="J1608" s="43"/>
      <c r="K1608" s="271"/>
      <c r="L1608" s="45"/>
    </row>
    <row r="1609" spans="10:12" x14ac:dyDescent="0.15">
      <c r="J1609" s="43"/>
      <c r="K1609" s="271"/>
      <c r="L1609" s="45"/>
    </row>
    <row r="1610" spans="10:12" x14ac:dyDescent="0.15">
      <c r="J1610" s="43"/>
      <c r="K1610" s="271"/>
      <c r="L1610" s="45"/>
    </row>
    <row r="1611" spans="10:12" x14ac:dyDescent="0.15">
      <c r="J1611" s="43"/>
      <c r="K1611" s="271"/>
      <c r="L1611" s="45"/>
    </row>
    <row r="1612" spans="10:12" x14ac:dyDescent="0.15">
      <c r="J1612" s="43"/>
      <c r="K1612" s="271"/>
      <c r="L1612" s="45"/>
    </row>
    <row r="1613" spans="10:12" x14ac:dyDescent="0.15">
      <c r="J1613" s="43"/>
      <c r="K1613" s="271"/>
      <c r="L1613" s="45"/>
    </row>
    <row r="1614" spans="10:12" x14ac:dyDescent="0.15">
      <c r="J1614" s="43"/>
      <c r="K1614" s="271"/>
      <c r="L1614" s="45"/>
    </row>
    <row r="1615" spans="10:12" x14ac:dyDescent="0.15">
      <c r="J1615" s="43"/>
      <c r="K1615" s="271"/>
      <c r="L1615" s="45"/>
    </row>
    <row r="1616" spans="10:12" x14ac:dyDescent="0.15">
      <c r="J1616" s="43"/>
      <c r="K1616" s="271"/>
      <c r="L1616" s="45"/>
    </row>
    <row r="1617" spans="10:12" x14ac:dyDescent="0.15">
      <c r="J1617" s="43"/>
      <c r="K1617" s="271"/>
      <c r="L1617" s="45"/>
    </row>
    <row r="1618" spans="10:12" x14ac:dyDescent="0.15">
      <c r="J1618" s="43"/>
      <c r="K1618" s="271"/>
      <c r="L1618" s="45"/>
    </row>
    <row r="1619" spans="10:12" x14ac:dyDescent="0.15">
      <c r="J1619" s="43"/>
      <c r="K1619" s="271"/>
      <c r="L1619" s="45"/>
    </row>
    <row r="1620" spans="10:12" x14ac:dyDescent="0.15">
      <c r="J1620" s="43"/>
      <c r="K1620" s="271"/>
      <c r="L1620" s="45"/>
    </row>
    <row r="1621" spans="10:12" x14ac:dyDescent="0.15">
      <c r="J1621" s="43"/>
      <c r="K1621" s="271"/>
      <c r="L1621" s="45"/>
    </row>
    <row r="1622" spans="10:12" x14ac:dyDescent="0.15">
      <c r="J1622" s="43"/>
      <c r="K1622" s="271"/>
      <c r="L1622" s="45"/>
    </row>
    <row r="1623" spans="10:12" x14ac:dyDescent="0.15">
      <c r="J1623" s="43"/>
      <c r="K1623" s="271"/>
      <c r="L1623" s="45"/>
    </row>
    <row r="1624" spans="10:12" x14ac:dyDescent="0.15">
      <c r="J1624" s="43"/>
      <c r="K1624" s="271"/>
      <c r="L1624" s="45"/>
    </row>
    <row r="1625" spans="10:12" x14ac:dyDescent="0.15">
      <c r="J1625" s="43"/>
      <c r="K1625" s="271"/>
      <c r="L1625" s="45"/>
    </row>
    <row r="1626" spans="10:12" x14ac:dyDescent="0.15">
      <c r="J1626" s="43"/>
      <c r="K1626" s="271"/>
      <c r="L1626" s="45"/>
    </row>
    <row r="1627" spans="10:12" x14ac:dyDescent="0.15">
      <c r="J1627" s="43"/>
      <c r="K1627" s="271"/>
      <c r="L1627" s="45"/>
    </row>
    <row r="1628" spans="10:12" x14ac:dyDescent="0.15">
      <c r="J1628" s="43"/>
      <c r="K1628" s="271"/>
      <c r="L1628" s="45"/>
    </row>
    <row r="1629" spans="10:12" x14ac:dyDescent="0.15">
      <c r="J1629" s="43"/>
      <c r="K1629" s="271"/>
      <c r="L1629" s="45"/>
    </row>
    <row r="1630" spans="10:12" x14ac:dyDescent="0.15">
      <c r="J1630" s="43"/>
      <c r="K1630" s="271"/>
      <c r="L1630" s="45"/>
    </row>
    <row r="1631" spans="10:12" x14ac:dyDescent="0.15">
      <c r="J1631" s="43"/>
      <c r="K1631" s="271"/>
      <c r="L1631" s="45"/>
    </row>
    <row r="1632" spans="10:12" x14ac:dyDescent="0.15">
      <c r="J1632" s="43"/>
      <c r="K1632" s="271"/>
      <c r="L1632" s="45"/>
    </row>
    <row r="1633" spans="10:12" x14ac:dyDescent="0.15">
      <c r="J1633" s="43"/>
      <c r="K1633" s="271"/>
      <c r="L1633" s="45"/>
    </row>
    <row r="1634" spans="10:12" x14ac:dyDescent="0.15">
      <c r="J1634" s="43"/>
      <c r="K1634" s="271"/>
      <c r="L1634" s="45"/>
    </row>
    <row r="1635" spans="10:12" x14ac:dyDescent="0.15">
      <c r="J1635" s="43"/>
      <c r="K1635" s="271"/>
      <c r="L1635" s="45"/>
    </row>
    <row r="1636" spans="10:12" x14ac:dyDescent="0.15">
      <c r="J1636" s="43"/>
      <c r="K1636" s="271"/>
      <c r="L1636" s="45"/>
    </row>
    <row r="1637" spans="10:12" x14ac:dyDescent="0.15">
      <c r="J1637" s="43"/>
      <c r="K1637" s="271"/>
      <c r="L1637" s="45"/>
    </row>
    <row r="1638" spans="10:12" x14ac:dyDescent="0.15">
      <c r="J1638" s="43"/>
      <c r="K1638" s="271"/>
      <c r="L1638" s="45"/>
    </row>
    <row r="1639" spans="10:12" x14ac:dyDescent="0.15">
      <c r="J1639" s="43"/>
      <c r="K1639" s="271"/>
      <c r="L1639" s="45"/>
    </row>
    <row r="1640" spans="10:12" x14ac:dyDescent="0.15">
      <c r="J1640" s="43"/>
      <c r="K1640" s="271"/>
      <c r="L1640" s="45"/>
    </row>
    <row r="1641" spans="10:12" x14ac:dyDescent="0.15">
      <c r="J1641" s="43"/>
      <c r="K1641" s="271"/>
      <c r="L1641" s="45"/>
    </row>
    <row r="1642" spans="10:12" x14ac:dyDescent="0.15">
      <c r="J1642" s="43"/>
      <c r="K1642" s="271"/>
      <c r="L1642" s="45"/>
    </row>
    <row r="1643" spans="10:12" x14ac:dyDescent="0.15">
      <c r="J1643" s="43"/>
      <c r="K1643" s="271"/>
      <c r="L1643" s="45"/>
    </row>
    <row r="1644" spans="10:12" x14ac:dyDescent="0.15">
      <c r="J1644" s="43"/>
      <c r="K1644" s="271"/>
      <c r="L1644" s="45"/>
    </row>
    <row r="1645" spans="10:12" x14ac:dyDescent="0.15">
      <c r="J1645" s="43"/>
      <c r="K1645" s="271"/>
      <c r="L1645" s="45"/>
    </row>
    <row r="1646" spans="10:12" x14ac:dyDescent="0.15">
      <c r="J1646" s="43"/>
      <c r="K1646" s="271"/>
      <c r="L1646" s="45"/>
    </row>
    <row r="1647" spans="10:12" x14ac:dyDescent="0.15">
      <c r="J1647" s="43"/>
      <c r="K1647" s="271"/>
      <c r="L1647" s="45"/>
    </row>
    <row r="1648" spans="10:12" x14ac:dyDescent="0.15">
      <c r="J1648" s="43"/>
      <c r="K1648" s="271"/>
      <c r="L1648" s="45"/>
    </row>
    <row r="1649" spans="10:12" x14ac:dyDescent="0.15">
      <c r="J1649" s="43"/>
      <c r="K1649" s="271"/>
      <c r="L1649" s="45"/>
    </row>
    <row r="1650" spans="10:12" x14ac:dyDescent="0.15">
      <c r="J1650" s="43"/>
      <c r="K1650" s="271"/>
      <c r="L1650" s="45"/>
    </row>
    <row r="1651" spans="10:12" x14ac:dyDescent="0.15">
      <c r="J1651" s="43"/>
      <c r="K1651" s="271"/>
      <c r="L1651" s="45"/>
    </row>
    <row r="1652" spans="10:12" x14ac:dyDescent="0.15">
      <c r="J1652" s="43"/>
      <c r="K1652" s="271"/>
      <c r="L1652" s="45"/>
    </row>
    <row r="1653" spans="10:12" x14ac:dyDescent="0.15">
      <c r="J1653" s="43"/>
      <c r="K1653" s="271"/>
      <c r="L1653" s="45"/>
    </row>
    <row r="1654" spans="10:12" x14ac:dyDescent="0.15">
      <c r="J1654" s="43"/>
      <c r="K1654" s="271"/>
      <c r="L1654" s="45"/>
    </row>
    <row r="1655" spans="10:12" x14ac:dyDescent="0.15">
      <c r="J1655" s="43"/>
      <c r="K1655" s="271"/>
      <c r="L1655" s="45"/>
    </row>
    <row r="1656" spans="10:12" x14ac:dyDescent="0.15">
      <c r="J1656" s="43"/>
      <c r="K1656" s="271"/>
      <c r="L1656" s="45"/>
    </row>
    <row r="1657" spans="10:12" x14ac:dyDescent="0.15">
      <c r="J1657" s="43"/>
      <c r="K1657" s="271"/>
      <c r="L1657" s="45"/>
    </row>
    <row r="1658" spans="10:12" x14ac:dyDescent="0.15">
      <c r="J1658" s="43"/>
      <c r="K1658" s="271"/>
      <c r="L1658" s="45"/>
    </row>
    <row r="1659" spans="10:12" x14ac:dyDescent="0.15">
      <c r="J1659" s="43"/>
      <c r="K1659" s="271"/>
      <c r="L1659" s="45"/>
    </row>
    <row r="1660" spans="10:12" x14ac:dyDescent="0.15">
      <c r="J1660" s="43"/>
      <c r="K1660" s="271"/>
      <c r="L1660" s="45"/>
    </row>
    <row r="1661" spans="10:12" x14ac:dyDescent="0.15">
      <c r="J1661" s="43"/>
      <c r="K1661" s="271"/>
      <c r="L1661" s="45"/>
    </row>
    <row r="1662" spans="10:12" x14ac:dyDescent="0.15">
      <c r="J1662" s="43"/>
      <c r="K1662" s="271"/>
      <c r="L1662" s="45"/>
    </row>
    <row r="1663" spans="10:12" x14ac:dyDescent="0.15">
      <c r="J1663" s="43"/>
      <c r="K1663" s="271"/>
      <c r="L1663" s="45"/>
    </row>
    <row r="1664" spans="10:12" x14ac:dyDescent="0.15">
      <c r="J1664" s="43"/>
      <c r="K1664" s="271"/>
      <c r="L1664" s="45"/>
    </row>
    <row r="1665" spans="10:12" x14ac:dyDescent="0.15">
      <c r="J1665" s="43"/>
      <c r="K1665" s="271"/>
      <c r="L1665" s="45"/>
    </row>
    <row r="1666" spans="10:12" x14ac:dyDescent="0.15">
      <c r="J1666" s="43"/>
      <c r="K1666" s="271"/>
      <c r="L1666" s="45"/>
    </row>
    <row r="1667" spans="10:12" x14ac:dyDescent="0.15">
      <c r="J1667" s="43"/>
      <c r="K1667" s="271"/>
      <c r="L1667" s="45"/>
    </row>
    <row r="1668" spans="10:12" x14ac:dyDescent="0.15">
      <c r="J1668" s="43"/>
      <c r="K1668" s="271"/>
      <c r="L1668" s="45"/>
    </row>
    <row r="1669" spans="10:12" x14ac:dyDescent="0.15">
      <c r="J1669" s="43"/>
      <c r="K1669" s="271"/>
      <c r="L1669" s="45"/>
    </row>
    <row r="1670" spans="10:12" x14ac:dyDescent="0.15">
      <c r="J1670" s="43"/>
      <c r="K1670" s="271"/>
      <c r="L1670" s="45"/>
    </row>
    <row r="1671" spans="10:12" x14ac:dyDescent="0.15">
      <c r="J1671" s="43"/>
      <c r="K1671" s="271"/>
      <c r="L1671" s="45"/>
    </row>
    <row r="1672" spans="10:12" x14ac:dyDescent="0.15">
      <c r="J1672" s="43"/>
      <c r="K1672" s="271"/>
      <c r="L1672" s="45"/>
    </row>
    <row r="1673" spans="10:12" x14ac:dyDescent="0.15">
      <c r="J1673" s="43"/>
      <c r="K1673" s="271"/>
      <c r="L1673" s="45"/>
    </row>
    <row r="1674" spans="10:12" x14ac:dyDescent="0.15">
      <c r="J1674" s="43"/>
      <c r="K1674" s="271"/>
      <c r="L1674" s="45"/>
    </row>
    <row r="1675" spans="10:12" x14ac:dyDescent="0.15">
      <c r="J1675" s="43"/>
      <c r="K1675" s="271"/>
      <c r="L1675" s="45"/>
    </row>
    <row r="1676" spans="10:12" x14ac:dyDescent="0.15">
      <c r="J1676" s="43"/>
      <c r="K1676" s="271"/>
      <c r="L1676" s="45"/>
    </row>
    <row r="1677" spans="10:12" x14ac:dyDescent="0.15">
      <c r="J1677" s="43"/>
      <c r="K1677" s="271"/>
      <c r="L1677" s="45"/>
    </row>
    <row r="1678" spans="10:12" x14ac:dyDescent="0.15">
      <c r="J1678" s="43"/>
      <c r="K1678" s="271"/>
      <c r="L1678" s="45"/>
    </row>
    <row r="1679" spans="10:12" x14ac:dyDescent="0.15">
      <c r="J1679" s="43"/>
      <c r="K1679" s="271"/>
      <c r="L1679" s="45"/>
    </row>
    <row r="1680" spans="10:12" x14ac:dyDescent="0.15">
      <c r="J1680" s="43"/>
      <c r="K1680" s="271"/>
      <c r="L1680" s="45"/>
    </row>
    <row r="1681" spans="10:12" x14ac:dyDescent="0.15">
      <c r="J1681" s="43"/>
      <c r="K1681" s="271"/>
      <c r="L1681" s="45"/>
    </row>
    <row r="1682" spans="10:12" x14ac:dyDescent="0.15">
      <c r="J1682" s="43"/>
      <c r="K1682" s="271"/>
      <c r="L1682" s="45"/>
    </row>
    <row r="1683" spans="10:12" x14ac:dyDescent="0.15">
      <c r="J1683" s="43"/>
      <c r="K1683" s="271"/>
      <c r="L1683" s="45"/>
    </row>
    <row r="1684" spans="10:12" x14ac:dyDescent="0.15">
      <c r="J1684" s="43"/>
      <c r="K1684" s="271"/>
      <c r="L1684" s="45"/>
    </row>
    <row r="1685" spans="10:12" x14ac:dyDescent="0.15">
      <c r="J1685" s="43"/>
      <c r="K1685" s="271"/>
      <c r="L1685" s="45"/>
    </row>
    <row r="1686" spans="10:12" x14ac:dyDescent="0.15">
      <c r="J1686" s="43"/>
      <c r="K1686" s="271"/>
      <c r="L1686" s="45"/>
    </row>
    <row r="1687" spans="10:12" x14ac:dyDescent="0.15">
      <c r="J1687" s="43"/>
      <c r="K1687" s="271"/>
      <c r="L1687" s="45"/>
    </row>
    <row r="1688" spans="10:12" x14ac:dyDescent="0.15">
      <c r="J1688" s="43"/>
      <c r="K1688" s="271"/>
      <c r="L1688" s="45"/>
    </row>
    <row r="1689" spans="10:12" x14ac:dyDescent="0.15">
      <c r="J1689" s="43"/>
      <c r="K1689" s="271"/>
      <c r="L1689" s="45"/>
    </row>
    <row r="1690" spans="10:12" x14ac:dyDescent="0.15">
      <c r="J1690" s="43"/>
      <c r="K1690" s="271"/>
      <c r="L1690" s="45"/>
    </row>
    <row r="1691" spans="10:12" x14ac:dyDescent="0.15">
      <c r="J1691" s="43"/>
      <c r="K1691" s="271"/>
      <c r="L1691" s="45"/>
    </row>
    <row r="1692" spans="10:12" x14ac:dyDescent="0.15">
      <c r="J1692" s="43"/>
      <c r="K1692" s="271"/>
      <c r="L1692" s="45"/>
    </row>
    <row r="1693" spans="10:12" x14ac:dyDescent="0.15">
      <c r="J1693" s="43"/>
      <c r="K1693" s="271"/>
      <c r="L1693" s="45"/>
    </row>
    <row r="1694" spans="10:12" x14ac:dyDescent="0.15">
      <c r="J1694" s="43"/>
      <c r="K1694" s="271"/>
      <c r="L1694" s="45"/>
    </row>
    <row r="1695" spans="10:12" x14ac:dyDescent="0.15">
      <c r="J1695" s="43"/>
      <c r="K1695" s="271"/>
      <c r="L1695" s="45"/>
    </row>
    <row r="1696" spans="10:12" x14ac:dyDescent="0.15">
      <c r="J1696" s="43"/>
      <c r="K1696" s="271"/>
      <c r="L1696" s="45"/>
    </row>
    <row r="1697" spans="10:12" x14ac:dyDescent="0.15">
      <c r="J1697" s="43"/>
      <c r="K1697" s="271"/>
      <c r="L1697" s="45"/>
    </row>
    <row r="1698" spans="10:12" x14ac:dyDescent="0.15">
      <c r="J1698" s="43"/>
      <c r="K1698" s="271"/>
      <c r="L1698" s="45"/>
    </row>
    <row r="1699" spans="10:12" x14ac:dyDescent="0.15">
      <c r="J1699" s="43"/>
      <c r="K1699" s="271"/>
      <c r="L1699" s="45"/>
    </row>
    <row r="1700" spans="10:12" x14ac:dyDescent="0.15">
      <c r="J1700" s="43"/>
      <c r="K1700" s="271"/>
      <c r="L1700" s="45"/>
    </row>
    <row r="1701" spans="10:12" x14ac:dyDescent="0.15">
      <c r="J1701" s="43"/>
      <c r="K1701" s="271"/>
      <c r="L1701" s="45"/>
    </row>
    <row r="1702" spans="10:12" x14ac:dyDescent="0.15">
      <c r="J1702" s="43"/>
      <c r="K1702" s="271"/>
      <c r="L1702" s="45"/>
    </row>
    <row r="1703" spans="10:12" x14ac:dyDescent="0.15">
      <c r="J1703" s="43"/>
      <c r="K1703" s="271"/>
      <c r="L1703" s="45"/>
    </row>
    <row r="1704" spans="10:12" x14ac:dyDescent="0.15">
      <c r="J1704" s="43"/>
      <c r="K1704" s="271"/>
      <c r="L1704" s="45"/>
    </row>
    <row r="1705" spans="10:12" x14ac:dyDescent="0.15">
      <c r="J1705" s="43"/>
      <c r="K1705" s="271"/>
      <c r="L1705" s="45"/>
    </row>
    <row r="1706" spans="10:12" x14ac:dyDescent="0.15">
      <c r="J1706" s="43"/>
      <c r="K1706" s="271"/>
      <c r="L1706" s="45"/>
    </row>
    <row r="1707" spans="10:12" x14ac:dyDescent="0.15">
      <c r="J1707" s="43"/>
      <c r="K1707" s="271"/>
      <c r="L1707" s="45"/>
    </row>
    <row r="1708" spans="10:12" x14ac:dyDescent="0.15">
      <c r="J1708" s="43"/>
      <c r="K1708" s="271"/>
      <c r="L1708" s="45"/>
    </row>
    <row r="1709" spans="10:12" x14ac:dyDescent="0.15">
      <c r="J1709" s="43"/>
      <c r="K1709" s="271"/>
      <c r="L1709" s="45"/>
    </row>
    <row r="1710" spans="10:12" x14ac:dyDescent="0.15">
      <c r="J1710" s="43"/>
      <c r="K1710" s="271"/>
      <c r="L1710" s="45"/>
    </row>
    <row r="1711" spans="10:12" x14ac:dyDescent="0.15">
      <c r="J1711" s="43"/>
      <c r="K1711" s="271"/>
      <c r="L1711" s="45"/>
    </row>
    <row r="1712" spans="10:12" x14ac:dyDescent="0.15">
      <c r="J1712" s="43"/>
      <c r="K1712" s="271"/>
      <c r="L1712" s="45"/>
    </row>
    <row r="1713" spans="10:12" x14ac:dyDescent="0.15">
      <c r="J1713" s="43"/>
      <c r="K1713" s="271"/>
      <c r="L1713" s="45"/>
    </row>
    <row r="1714" spans="10:12" x14ac:dyDescent="0.15">
      <c r="J1714" s="43"/>
      <c r="K1714" s="271"/>
      <c r="L1714" s="45"/>
    </row>
    <row r="1715" spans="10:12" x14ac:dyDescent="0.15">
      <c r="J1715" s="43"/>
      <c r="K1715" s="271"/>
      <c r="L1715" s="45"/>
    </row>
    <row r="1716" spans="10:12" x14ac:dyDescent="0.15">
      <c r="J1716" s="43"/>
      <c r="K1716" s="271"/>
      <c r="L1716" s="45"/>
    </row>
    <row r="1717" spans="10:12" x14ac:dyDescent="0.15">
      <c r="J1717" s="43"/>
      <c r="K1717" s="271"/>
      <c r="L1717" s="45"/>
    </row>
    <row r="1718" spans="10:12" x14ac:dyDescent="0.15">
      <c r="J1718" s="43"/>
      <c r="K1718" s="271"/>
      <c r="L1718" s="45"/>
    </row>
    <row r="1719" spans="10:12" x14ac:dyDescent="0.15">
      <c r="J1719" s="43"/>
      <c r="K1719" s="271"/>
      <c r="L1719" s="45"/>
    </row>
    <row r="1720" spans="10:12" x14ac:dyDescent="0.15">
      <c r="J1720" s="43"/>
      <c r="K1720" s="271"/>
      <c r="L1720" s="45"/>
    </row>
    <row r="1721" spans="10:12" x14ac:dyDescent="0.15">
      <c r="J1721" s="43"/>
      <c r="K1721" s="271"/>
      <c r="L1721" s="45"/>
    </row>
    <row r="1722" spans="10:12" x14ac:dyDescent="0.15">
      <c r="J1722" s="43"/>
      <c r="K1722" s="271"/>
      <c r="L1722" s="45"/>
    </row>
    <row r="1723" spans="10:12" x14ac:dyDescent="0.15">
      <c r="J1723" s="43"/>
      <c r="K1723" s="271"/>
      <c r="L1723" s="45"/>
    </row>
    <row r="1724" spans="10:12" x14ac:dyDescent="0.15">
      <c r="J1724" s="43"/>
      <c r="K1724" s="271"/>
      <c r="L1724" s="45"/>
    </row>
    <row r="1725" spans="10:12" x14ac:dyDescent="0.15">
      <c r="J1725" s="43"/>
      <c r="K1725" s="271"/>
      <c r="L1725" s="45"/>
    </row>
    <row r="1726" spans="10:12" x14ac:dyDescent="0.15">
      <c r="J1726" s="43"/>
      <c r="K1726" s="271"/>
      <c r="L1726" s="45"/>
    </row>
    <row r="1727" spans="10:12" x14ac:dyDescent="0.15">
      <c r="J1727" s="43"/>
      <c r="K1727" s="271"/>
      <c r="L1727" s="45"/>
    </row>
    <row r="1728" spans="10:12" x14ac:dyDescent="0.15">
      <c r="J1728" s="43"/>
      <c r="K1728" s="271"/>
      <c r="L1728" s="45"/>
    </row>
    <row r="1729" spans="10:12" x14ac:dyDescent="0.15">
      <c r="J1729" s="43"/>
      <c r="K1729" s="271"/>
      <c r="L1729" s="45"/>
    </row>
    <row r="1730" spans="10:12" x14ac:dyDescent="0.15">
      <c r="J1730" s="43"/>
      <c r="K1730" s="271"/>
      <c r="L1730" s="45"/>
    </row>
    <row r="1731" spans="10:12" x14ac:dyDescent="0.15">
      <c r="J1731" s="43"/>
      <c r="K1731" s="271"/>
      <c r="L1731" s="45"/>
    </row>
    <row r="1732" spans="10:12" x14ac:dyDescent="0.15">
      <c r="J1732" s="43"/>
      <c r="K1732" s="271"/>
      <c r="L1732" s="45"/>
    </row>
    <row r="1733" spans="10:12" x14ac:dyDescent="0.15">
      <c r="J1733" s="43"/>
      <c r="K1733" s="271"/>
      <c r="L1733" s="45"/>
    </row>
    <row r="1734" spans="10:12" x14ac:dyDescent="0.15">
      <c r="J1734" s="43"/>
      <c r="K1734" s="271"/>
      <c r="L1734" s="45"/>
    </row>
    <row r="1735" spans="10:12" x14ac:dyDescent="0.15">
      <c r="J1735" s="43"/>
      <c r="K1735" s="271"/>
      <c r="L1735" s="45"/>
    </row>
    <row r="1736" spans="10:12" x14ac:dyDescent="0.15">
      <c r="J1736" s="43"/>
      <c r="K1736" s="271"/>
      <c r="L1736" s="45"/>
    </row>
    <row r="1737" spans="10:12" x14ac:dyDescent="0.15">
      <c r="J1737" s="43"/>
      <c r="K1737" s="271"/>
      <c r="L1737" s="45"/>
    </row>
    <row r="1738" spans="10:12" x14ac:dyDescent="0.15">
      <c r="J1738" s="43"/>
      <c r="K1738" s="271"/>
      <c r="L1738" s="45"/>
    </row>
    <row r="1739" spans="10:12" x14ac:dyDescent="0.15">
      <c r="J1739" s="43"/>
      <c r="K1739" s="271"/>
      <c r="L1739" s="45"/>
    </row>
    <row r="1740" spans="10:12" x14ac:dyDescent="0.15">
      <c r="J1740" s="43"/>
      <c r="K1740" s="271"/>
      <c r="L1740" s="45"/>
    </row>
    <row r="1741" spans="10:12" x14ac:dyDescent="0.15">
      <c r="J1741" s="43"/>
      <c r="K1741" s="271"/>
      <c r="L1741" s="45"/>
    </row>
    <row r="1742" spans="10:12" x14ac:dyDescent="0.15">
      <c r="J1742" s="43"/>
      <c r="K1742" s="271"/>
      <c r="L1742" s="45"/>
    </row>
    <row r="1743" spans="10:12" x14ac:dyDescent="0.15">
      <c r="J1743" s="43"/>
      <c r="K1743" s="271"/>
      <c r="L1743" s="45"/>
    </row>
    <row r="1744" spans="10:12" x14ac:dyDescent="0.15">
      <c r="J1744" s="43"/>
      <c r="K1744" s="271"/>
      <c r="L1744" s="45"/>
    </row>
    <row r="1745" spans="10:12" x14ac:dyDescent="0.15">
      <c r="J1745" s="43"/>
      <c r="K1745" s="271"/>
      <c r="L1745" s="45"/>
    </row>
    <row r="1746" spans="10:12" x14ac:dyDescent="0.15">
      <c r="J1746" s="43"/>
      <c r="K1746" s="271"/>
      <c r="L1746" s="45"/>
    </row>
    <row r="1747" spans="10:12" x14ac:dyDescent="0.15">
      <c r="J1747" s="43"/>
      <c r="K1747" s="271"/>
      <c r="L1747" s="45"/>
    </row>
    <row r="1748" spans="10:12" x14ac:dyDescent="0.15">
      <c r="J1748" s="43"/>
      <c r="K1748" s="271"/>
      <c r="L1748" s="45"/>
    </row>
    <row r="1749" spans="10:12" x14ac:dyDescent="0.15">
      <c r="J1749" s="43"/>
      <c r="K1749" s="271"/>
      <c r="L1749" s="45"/>
    </row>
    <row r="1750" spans="10:12" x14ac:dyDescent="0.15">
      <c r="J1750" s="43"/>
      <c r="K1750" s="271"/>
      <c r="L1750" s="45"/>
    </row>
    <row r="1751" spans="10:12" x14ac:dyDescent="0.15">
      <c r="J1751" s="43"/>
      <c r="K1751" s="271"/>
      <c r="L1751" s="45"/>
    </row>
    <row r="1752" spans="10:12" x14ac:dyDescent="0.15">
      <c r="J1752" s="43"/>
      <c r="K1752" s="271"/>
      <c r="L1752" s="45"/>
    </row>
    <row r="1753" spans="10:12" x14ac:dyDescent="0.15">
      <c r="J1753" s="43"/>
      <c r="K1753" s="271"/>
      <c r="L1753" s="45"/>
    </row>
    <row r="1754" spans="10:12" x14ac:dyDescent="0.15">
      <c r="J1754" s="43"/>
      <c r="K1754" s="271"/>
      <c r="L1754" s="45"/>
    </row>
    <row r="1755" spans="10:12" x14ac:dyDescent="0.15">
      <c r="J1755" s="43"/>
      <c r="K1755" s="271"/>
      <c r="L1755" s="45"/>
    </row>
    <row r="1756" spans="10:12" x14ac:dyDescent="0.15">
      <c r="J1756" s="43"/>
      <c r="K1756" s="271"/>
      <c r="L1756" s="45"/>
    </row>
    <row r="1757" spans="10:12" x14ac:dyDescent="0.15">
      <c r="J1757" s="43"/>
      <c r="K1757" s="271"/>
      <c r="L1757" s="45"/>
    </row>
    <row r="1758" spans="10:12" x14ac:dyDescent="0.15">
      <c r="J1758" s="43"/>
      <c r="K1758" s="271"/>
      <c r="L1758" s="45"/>
    </row>
    <row r="1759" spans="10:12" x14ac:dyDescent="0.15">
      <c r="J1759" s="43"/>
      <c r="K1759" s="271"/>
      <c r="L1759" s="45"/>
    </row>
    <row r="1760" spans="10:12" x14ac:dyDescent="0.15">
      <c r="J1760" s="43"/>
      <c r="K1760" s="271"/>
      <c r="L1760" s="45"/>
    </row>
    <row r="1761" spans="10:12" x14ac:dyDescent="0.15">
      <c r="J1761" s="43"/>
      <c r="K1761" s="271"/>
      <c r="L1761" s="45"/>
    </row>
    <row r="1762" spans="10:12" x14ac:dyDescent="0.15">
      <c r="J1762" s="43"/>
      <c r="K1762" s="271"/>
      <c r="L1762" s="45"/>
    </row>
    <row r="1763" spans="10:12" x14ac:dyDescent="0.15">
      <c r="J1763" s="43"/>
      <c r="K1763" s="271"/>
      <c r="L1763" s="45"/>
    </row>
    <row r="1764" spans="10:12" x14ac:dyDescent="0.15">
      <c r="J1764" s="43"/>
      <c r="K1764" s="271"/>
      <c r="L1764" s="45"/>
    </row>
    <row r="1765" spans="10:12" x14ac:dyDescent="0.15">
      <c r="J1765" s="43"/>
      <c r="K1765" s="271"/>
      <c r="L1765" s="45"/>
    </row>
    <row r="1766" spans="10:12" x14ac:dyDescent="0.15">
      <c r="J1766" s="43"/>
      <c r="K1766" s="271"/>
      <c r="L1766" s="45"/>
    </row>
    <row r="1767" spans="10:12" x14ac:dyDescent="0.15">
      <c r="J1767" s="43"/>
      <c r="K1767" s="271"/>
      <c r="L1767" s="45"/>
    </row>
    <row r="1768" spans="10:12" x14ac:dyDescent="0.15">
      <c r="J1768" s="43"/>
      <c r="K1768" s="271"/>
      <c r="L1768" s="45"/>
    </row>
    <row r="1769" spans="10:12" x14ac:dyDescent="0.15">
      <c r="J1769" s="43"/>
      <c r="K1769" s="271"/>
      <c r="L1769" s="45"/>
    </row>
    <row r="1770" spans="10:12" x14ac:dyDescent="0.15">
      <c r="J1770" s="43"/>
      <c r="K1770" s="271"/>
      <c r="L1770" s="45"/>
    </row>
    <row r="1771" spans="10:12" x14ac:dyDescent="0.15">
      <c r="J1771" s="43"/>
      <c r="K1771" s="271"/>
      <c r="L1771" s="45"/>
    </row>
    <row r="1772" spans="10:12" x14ac:dyDescent="0.15">
      <c r="J1772" s="43"/>
      <c r="K1772" s="271"/>
      <c r="L1772" s="45"/>
    </row>
    <row r="1773" spans="10:12" x14ac:dyDescent="0.15">
      <c r="J1773" s="43"/>
      <c r="K1773" s="271"/>
      <c r="L1773" s="45"/>
    </row>
    <row r="1774" spans="10:12" x14ac:dyDescent="0.15">
      <c r="J1774" s="43"/>
      <c r="K1774" s="271"/>
      <c r="L1774" s="45"/>
    </row>
    <row r="1775" spans="10:12" x14ac:dyDescent="0.15">
      <c r="J1775" s="43"/>
      <c r="K1775" s="271"/>
      <c r="L1775" s="45"/>
    </row>
    <row r="1776" spans="10:12" x14ac:dyDescent="0.15">
      <c r="J1776" s="43"/>
      <c r="K1776" s="271"/>
      <c r="L1776" s="45"/>
    </row>
    <row r="1777" spans="10:12" x14ac:dyDescent="0.15">
      <c r="J1777" s="43"/>
      <c r="K1777" s="271"/>
      <c r="L1777" s="45"/>
    </row>
    <row r="1778" spans="10:12" x14ac:dyDescent="0.15">
      <c r="J1778" s="43"/>
      <c r="K1778" s="271"/>
      <c r="L1778" s="45"/>
    </row>
    <row r="1779" spans="10:12" x14ac:dyDescent="0.15">
      <c r="J1779" s="43"/>
      <c r="K1779" s="271"/>
      <c r="L1779" s="45"/>
    </row>
    <row r="1780" spans="10:12" x14ac:dyDescent="0.15">
      <c r="J1780" s="43"/>
      <c r="K1780" s="271"/>
      <c r="L1780" s="45"/>
    </row>
    <row r="1781" spans="10:12" x14ac:dyDescent="0.15">
      <c r="J1781" s="43"/>
      <c r="K1781" s="271"/>
      <c r="L1781" s="45"/>
    </row>
    <row r="1782" spans="10:12" x14ac:dyDescent="0.15">
      <c r="J1782" s="43"/>
      <c r="K1782" s="271"/>
      <c r="L1782" s="45"/>
    </row>
    <row r="1783" spans="10:12" x14ac:dyDescent="0.15">
      <c r="J1783" s="43"/>
      <c r="K1783" s="271"/>
      <c r="L1783" s="45"/>
    </row>
    <row r="1784" spans="10:12" x14ac:dyDescent="0.15">
      <c r="J1784" s="43"/>
      <c r="K1784" s="271"/>
      <c r="L1784" s="45"/>
    </row>
    <row r="1785" spans="10:12" x14ac:dyDescent="0.15">
      <c r="J1785" s="43"/>
      <c r="K1785" s="271"/>
      <c r="L1785" s="45"/>
    </row>
    <row r="1786" spans="10:12" x14ac:dyDescent="0.15">
      <c r="J1786" s="43"/>
      <c r="K1786" s="271"/>
      <c r="L1786" s="45"/>
    </row>
    <row r="1787" spans="10:12" x14ac:dyDescent="0.15">
      <c r="J1787" s="43"/>
      <c r="K1787" s="271"/>
      <c r="L1787" s="45"/>
    </row>
    <row r="1788" spans="10:12" x14ac:dyDescent="0.15">
      <c r="J1788" s="43"/>
      <c r="K1788" s="271"/>
      <c r="L1788" s="45"/>
    </row>
    <row r="1789" spans="10:12" x14ac:dyDescent="0.15">
      <c r="J1789" s="43"/>
      <c r="K1789" s="271"/>
      <c r="L1789" s="45"/>
    </row>
    <row r="1790" spans="10:12" x14ac:dyDescent="0.15">
      <c r="J1790" s="43"/>
      <c r="K1790" s="271"/>
      <c r="L1790" s="45"/>
    </row>
    <row r="1791" spans="10:12" x14ac:dyDescent="0.15">
      <c r="J1791" s="43"/>
      <c r="K1791" s="271"/>
      <c r="L1791" s="45"/>
    </row>
    <row r="1792" spans="10:12" x14ac:dyDescent="0.15">
      <c r="J1792" s="43"/>
      <c r="K1792" s="271"/>
      <c r="L1792" s="45"/>
    </row>
    <row r="1793" spans="10:12" x14ac:dyDescent="0.15">
      <c r="J1793" s="43"/>
      <c r="K1793" s="271"/>
      <c r="L1793" s="45"/>
    </row>
    <row r="1794" spans="10:12" x14ac:dyDescent="0.15">
      <c r="J1794" s="43"/>
      <c r="K1794" s="271"/>
      <c r="L1794" s="45"/>
    </row>
    <row r="1795" spans="10:12" x14ac:dyDescent="0.15">
      <c r="J1795" s="43"/>
      <c r="K1795" s="271"/>
      <c r="L1795" s="45"/>
    </row>
    <row r="1796" spans="10:12" x14ac:dyDescent="0.15">
      <c r="J1796" s="43"/>
      <c r="K1796" s="271"/>
      <c r="L1796" s="45"/>
    </row>
    <row r="1797" spans="10:12" x14ac:dyDescent="0.15">
      <c r="J1797" s="43"/>
      <c r="K1797" s="271"/>
      <c r="L1797" s="45"/>
    </row>
    <row r="1798" spans="10:12" x14ac:dyDescent="0.15">
      <c r="J1798" s="43"/>
      <c r="K1798" s="271"/>
      <c r="L1798" s="45"/>
    </row>
    <row r="1799" spans="10:12" x14ac:dyDescent="0.15">
      <c r="J1799" s="43"/>
      <c r="K1799" s="271"/>
      <c r="L1799" s="45"/>
    </row>
    <row r="1800" spans="10:12" x14ac:dyDescent="0.15">
      <c r="J1800" s="43"/>
      <c r="K1800" s="271"/>
      <c r="L1800" s="45"/>
    </row>
    <row r="1801" spans="10:12" x14ac:dyDescent="0.15">
      <c r="J1801" s="43"/>
      <c r="K1801" s="271"/>
      <c r="L1801" s="45"/>
    </row>
    <row r="1802" spans="10:12" x14ac:dyDescent="0.15">
      <c r="J1802" s="43"/>
      <c r="K1802" s="271"/>
      <c r="L1802" s="45"/>
    </row>
    <row r="1803" spans="10:12" x14ac:dyDescent="0.15">
      <c r="J1803" s="43"/>
      <c r="K1803" s="271"/>
      <c r="L1803" s="45"/>
    </row>
    <row r="1804" spans="10:12" x14ac:dyDescent="0.15">
      <c r="J1804" s="43"/>
      <c r="K1804" s="271"/>
      <c r="L1804" s="45"/>
    </row>
    <row r="1805" spans="10:12" x14ac:dyDescent="0.15">
      <c r="J1805" s="43"/>
      <c r="K1805" s="271"/>
      <c r="L1805" s="45"/>
    </row>
    <row r="1806" spans="10:12" x14ac:dyDescent="0.15">
      <c r="J1806" s="43"/>
      <c r="K1806" s="271"/>
      <c r="L1806" s="45"/>
    </row>
    <row r="1807" spans="10:12" x14ac:dyDescent="0.15">
      <c r="J1807" s="43"/>
      <c r="K1807" s="271"/>
      <c r="L1807" s="45"/>
    </row>
    <row r="1808" spans="10:12" x14ac:dyDescent="0.15">
      <c r="J1808" s="43"/>
      <c r="K1808" s="271"/>
      <c r="L1808" s="45"/>
    </row>
    <row r="1809" spans="10:12" x14ac:dyDescent="0.15">
      <c r="J1809" s="43"/>
      <c r="K1809" s="271"/>
      <c r="L1809" s="45"/>
    </row>
    <row r="1810" spans="10:12" x14ac:dyDescent="0.15">
      <c r="J1810" s="43"/>
      <c r="K1810" s="271"/>
      <c r="L1810" s="45"/>
    </row>
    <row r="1811" spans="10:12" x14ac:dyDescent="0.15">
      <c r="J1811" s="43"/>
      <c r="K1811" s="271"/>
      <c r="L1811" s="45"/>
    </row>
    <row r="1812" spans="10:12" x14ac:dyDescent="0.15">
      <c r="J1812" s="43"/>
      <c r="K1812" s="271"/>
      <c r="L1812" s="45"/>
    </row>
    <row r="1813" spans="10:12" x14ac:dyDescent="0.15">
      <c r="J1813" s="43"/>
      <c r="K1813" s="271"/>
      <c r="L1813" s="45"/>
    </row>
    <row r="1814" spans="10:12" x14ac:dyDescent="0.15">
      <c r="J1814" s="43"/>
      <c r="K1814" s="271"/>
      <c r="L1814" s="45"/>
    </row>
    <row r="1815" spans="10:12" x14ac:dyDescent="0.15">
      <c r="J1815" s="43"/>
      <c r="K1815" s="271"/>
      <c r="L1815" s="45"/>
    </row>
    <row r="1816" spans="10:12" x14ac:dyDescent="0.15">
      <c r="J1816" s="43"/>
      <c r="K1816" s="271"/>
      <c r="L1816" s="45"/>
    </row>
    <row r="1817" spans="10:12" x14ac:dyDescent="0.15">
      <c r="J1817" s="43"/>
      <c r="K1817" s="271"/>
      <c r="L1817" s="45"/>
    </row>
    <row r="1818" spans="10:12" x14ac:dyDescent="0.15">
      <c r="J1818" s="43"/>
      <c r="K1818" s="271"/>
      <c r="L1818" s="45"/>
    </row>
    <row r="1819" spans="10:12" x14ac:dyDescent="0.15">
      <c r="J1819" s="43"/>
      <c r="K1819" s="271"/>
      <c r="L1819" s="45"/>
    </row>
    <row r="1820" spans="10:12" x14ac:dyDescent="0.15">
      <c r="J1820" s="43"/>
      <c r="K1820" s="271"/>
      <c r="L1820" s="45"/>
    </row>
    <row r="1821" spans="10:12" x14ac:dyDescent="0.15">
      <c r="J1821" s="43"/>
      <c r="K1821" s="271"/>
      <c r="L1821" s="45"/>
    </row>
    <row r="1822" spans="10:12" x14ac:dyDescent="0.15">
      <c r="J1822" s="43"/>
      <c r="K1822" s="271"/>
      <c r="L1822" s="45"/>
    </row>
    <row r="1823" spans="10:12" x14ac:dyDescent="0.15">
      <c r="J1823" s="43"/>
      <c r="K1823" s="271"/>
      <c r="L1823" s="45"/>
    </row>
    <row r="1824" spans="10:12" x14ac:dyDescent="0.15">
      <c r="J1824" s="43"/>
      <c r="K1824" s="271"/>
      <c r="L1824" s="45"/>
    </row>
    <row r="1825" spans="10:12" x14ac:dyDescent="0.15">
      <c r="J1825" s="43"/>
      <c r="K1825" s="271"/>
      <c r="L1825" s="45"/>
    </row>
    <row r="1826" spans="10:12" x14ac:dyDescent="0.15">
      <c r="J1826" s="43"/>
      <c r="K1826" s="271"/>
      <c r="L1826" s="45"/>
    </row>
    <row r="1827" spans="10:12" x14ac:dyDescent="0.15">
      <c r="J1827" s="43"/>
      <c r="K1827" s="271"/>
      <c r="L1827" s="45"/>
    </row>
    <row r="1828" spans="10:12" x14ac:dyDescent="0.15">
      <c r="J1828" s="43"/>
      <c r="K1828" s="271"/>
      <c r="L1828" s="45"/>
    </row>
    <row r="1829" spans="10:12" x14ac:dyDescent="0.15">
      <c r="J1829" s="43"/>
      <c r="K1829" s="271"/>
      <c r="L1829" s="45"/>
    </row>
    <row r="1830" spans="10:12" x14ac:dyDescent="0.15">
      <c r="J1830" s="43"/>
      <c r="K1830" s="271"/>
      <c r="L1830" s="45"/>
    </row>
    <row r="1831" spans="10:12" x14ac:dyDescent="0.15">
      <c r="J1831" s="43"/>
      <c r="K1831" s="271"/>
      <c r="L1831" s="45"/>
    </row>
    <row r="1832" spans="10:12" x14ac:dyDescent="0.15">
      <c r="J1832" s="43"/>
      <c r="K1832" s="271"/>
      <c r="L1832" s="45"/>
    </row>
    <row r="1833" spans="10:12" x14ac:dyDescent="0.15">
      <c r="J1833" s="43"/>
      <c r="K1833" s="271"/>
      <c r="L1833" s="45"/>
    </row>
    <row r="1834" spans="10:12" x14ac:dyDescent="0.15">
      <c r="J1834" s="43"/>
      <c r="K1834" s="271"/>
      <c r="L1834" s="45"/>
    </row>
    <row r="1835" spans="10:12" x14ac:dyDescent="0.15">
      <c r="J1835" s="43"/>
      <c r="K1835" s="271"/>
      <c r="L1835" s="45"/>
    </row>
    <row r="1836" spans="10:12" x14ac:dyDescent="0.15">
      <c r="J1836" s="43"/>
      <c r="K1836" s="271"/>
      <c r="L1836" s="45"/>
    </row>
    <row r="1837" spans="10:12" x14ac:dyDescent="0.15">
      <c r="J1837" s="43"/>
      <c r="K1837" s="271"/>
      <c r="L1837" s="45"/>
    </row>
    <row r="1838" spans="10:12" x14ac:dyDescent="0.15">
      <c r="J1838" s="43"/>
      <c r="K1838" s="271"/>
      <c r="L1838" s="45"/>
    </row>
    <row r="1839" spans="10:12" x14ac:dyDescent="0.15">
      <c r="J1839" s="43"/>
      <c r="K1839" s="271"/>
      <c r="L1839" s="45"/>
    </row>
    <row r="1840" spans="10:12" x14ac:dyDescent="0.15">
      <c r="J1840" s="43"/>
      <c r="K1840" s="271"/>
      <c r="L1840" s="45"/>
    </row>
    <row r="1841" spans="10:12" x14ac:dyDescent="0.15">
      <c r="J1841" s="43"/>
      <c r="K1841" s="271"/>
      <c r="L1841" s="45"/>
    </row>
    <row r="1842" spans="10:12" x14ac:dyDescent="0.15">
      <c r="J1842" s="43"/>
      <c r="K1842" s="271"/>
      <c r="L1842" s="45"/>
    </row>
    <row r="1843" spans="10:12" x14ac:dyDescent="0.15">
      <c r="J1843" s="43"/>
      <c r="K1843" s="271"/>
      <c r="L1843" s="45"/>
    </row>
    <row r="1844" spans="10:12" x14ac:dyDescent="0.15">
      <c r="J1844" s="43"/>
      <c r="K1844" s="271"/>
      <c r="L1844" s="45"/>
    </row>
    <row r="1845" spans="10:12" x14ac:dyDescent="0.15">
      <c r="J1845" s="43"/>
      <c r="K1845" s="271"/>
      <c r="L1845" s="45"/>
    </row>
    <row r="1846" spans="10:12" x14ac:dyDescent="0.15">
      <c r="J1846" s="43"/>
      <c r="K1846" s="271"/>
      <c r="L1846" s="45"/>
    </row>
    <row r="1847" spans="10:12" x14ac:dyDescent="0.15">
      <c r="J1847" s="43"/>
      <c r="K1847" s="271"/>
      <c r="L1847" s="45"/>
    </row>
    <row r="1848" spans="10:12" x14ac:dyDescent="0.15">
      <c r="J1848" s="43"/>
      <c r="K1848" s="271"/>
      <c r="L1848" s="45"/>
    </row>
    <row r="1849" spans="10:12" x14ac:dyDescent="0.15">
      <c r="J1849" s="43"/>
      <c r="K1849" s="271"/>
      <c r="L1849" s="45"/>
    </row>
    <row r="1850" spans="10:12" x14ac:dyDescent="0.15">
      <c r="J1850" s="43"/>
      <c r="K1850" s="271"/>
      <c r="L1850" s="45"/>
    </row>
    <row r="1851" spans="10:12" x14ac:dyDescent="0.15">
      <c r="J1851" s="43"/>
      <c r="K1851" s="271"/>
      <c r="L1851" s="45"/>
    </row>
    <row r="1852" spans="10:12" x14ac:dyDescent="0.15">
      <c r="J1852" s="43"/>
      <c r="K1852" s="271"/>
      <c r="L1852" s="45"/>
    </row>
    <row r="1853" spans="10:12" x14ac:dyDescent="0.15">
      <c r="J1853" s="43"/>
      <c r="K1853" s="271"/>
      <c r="L1853" s="45"/>
    </row>
    <row r="1854" spans="10:12" x14ac:dyDescent="0.15">
      <c r="J1854" s="43"/>
      <c r="K1854" s="271"/>
      <c r="L1854" s="45"/>
    </row>
    <row r="1855" spans="10:12" x14ac:dyDescent="0.15">
      <c r="J1855" s="43"/>
      <c r="K1855" s="271"/>
      <c r="L1855" s="45"/>
    </row>
    <row r="1856" spans="10:12" x14ac:dyDescent="0.15">
      <c r="J1856" s="43"/>
      <c r="K1856" s="271"/>
      <c r="L1856" s="45"/>
    </row>
    <row r="1857" spans="10:12" x14ac:dyDescent="0.15">
      <c r="J1857" s="43"/>
      <c r="K1857" s="271"/>
      <c r="L1857" s="45"/>
    </row>
    <row r="1858" spans="10:12" x14ac:dyDescent="0.15">
      <c r="J1858" s="43"/>
      <c r="K1858" s="271"/>
      <c r="L1858" s="45"/>
    </row>
    <row r="1859" spans="10:12" x14ac:dyDescent="0.15">
      <c r="J1859" s="43"/>
      <c r="K1859" s="271"/>
      <c r="L1859" s="45"/>
    </row>
    <row r="1860" spans="10:12" x14ac:dyDescent="0.15">
      <c r="J1860" s="43"/>
      <c r="K1860" s="271"/>
      <c r="L1860" s="45"/>
    </row>
    <row r="1861" spans="10:12" x14ac:dyDescent="0.15">
      <c r="J1861" s="43"/>
      <c r="K1861" s="271"/>
      <c r="L1861" s="45"/>
    </row>
    <row r="1862" spans="10:12" x14ac:dyDescent="0.15">
      <c r="J1862" s="43"/>
      <c r="K1862" s="271"/>
      <c r="L1862" s="45"/>
    </row>
    <row r="1863" spans="10:12" x14ac:dyDescent="0.15">
      <c r="J1863" s="43"/>
      <c r="K1863" s="271"/>
      <c r="L1863" s="45"/>
    </row>
    <row r="1864" spans="10:12" x14ac:dyDescent="0.15">
      <c r="J1864" s="43"/>
      <c r="K1864" s="271"/>
      <c r="L1864" s="45"/>
    </row>
    <row r="1865" spans="10:12" x14ac:dyDescent="0.15">
      <c r="J1865" s="43"/>
      <c r="K1865" s="271"/>
      <c r="L1865" s="45"/>
    </row>
    <row r="1866" spans="10:12" x14ac:dyDescent="0.15">
      <c r="J1866" s="43"/>
      <c r="K1866" s="271"/>
      <c r="L1866" s="45"/>
    </row>
    <row r="1867" spans="10:12" x14ac:dyDescent="0.15">
      <c r="J1867" s="43"/>
      <c r="K1867" s="271"/>
      <c r="L1867" s="45"/>
    </row>
    <row r="1868" spans="10:12" x14ac:dyDescent="0.15">
      <c r="J1868" s="43"/>
      <c r="K1868" s="271"/>
      <c r="L1868" s="45"/>
    </row>
    <row r="1869" spans="10:12" x14ac:dyDescent="0.15">
      <c r="J1869" s="43"/>
      <c r="K1869" s="271"/>
      <c r="L1869" s="45"/>
    </row>
    <row r="1870" spans="10:12" x14ac:dyDescent="0.15">
      <c r="J1870" s="43"/>
      <c r="K1870" s="271"/>
      <c r="L1870" s="45"/>
    </row>
    <row r="1871" spans="10:12" x14ac:dyDescent="0.15">
      <c r="J1871" s="43"/>
      <c r="K1871" s="271"/>
      <c r="L1871" s="45"/>
    </row>
    <row r="1872" spans="10:12" x14ac:dyDescent="0.15">
      <c r="J1872" s="43"/>
      <c r="K1872" s="271"/>
      <c r="L1872" s="45"/>
    </row>
    <row r="1873" spans="10:12" x14ac:dyDescent="0.15">
      <c r="J1873" s="43"/>
      <c r="K1873" s="271"/>
      <c r="L1873" s="45"/>
    </row>
    <row r="1874" spans="10:12" x14ac:dyDescent="0.15">
      <c r="J1874" s="43"/>
      <c r="K1874" s="271"/>
      <c r="L1874" s="45"/>
    </row>
    <row r="1875" spans="10:12" x14ac:dyDescent="0.15">
      <c r="J1875" s="43"/>
      <c r="K1875" s="271"/>
      <c r="L1875" s="45"/>
    </row>
    <row r="1876" spans="10:12" x14ac:dyDescent="0.15">
      <c r="J1876" s="43"/>
      <c r="K1876" s="271"/>
      <c r="L1876" s="45"/>
    </row>
    <row r="1877" spans="10:12" x14ac:dyDescent="0.15">
      <c r="J1877" s="43"/>
      <c r="K1877" s="271"/>
      <c r="L1877" s="45"/>
    </row>
    <row r="1878" spans="10:12" x14ac:dyDescent="0.15">
      <c r="J1878" s="43"/>
      <c r="K1878" s="271"/>
      <c r="L1878" s="45"/>
    </row>
    <row r="1879" spans="10:12" x14ac:dyDescent="0.15">
      <c r="J1879" s="43"/>
      <c r="K1879" s="271"/>
      <c r="L1879" s="45"/>
    </row>
    <row r="1880" spans="10:12" x14ac:dyDescent="0.15">
      <c r="J1880" s="43"/>
      <c r="K1880" s="271"/>
      <c r="L1880" s="45"/>
    </row>
    <row r="1881" spans="10:12" x14ac:dyDescent="0.15">
      <c r="J1881" s="43"/>
      <c r="K1881" s="271"/>
      <c r="L1881" s="45"/>
    </row>
    <row r="1882" spans="10:12" x14ac:dyDescent="0.15">
      <c r="J1882" s="43"/>
      <c r="K1882" s="271"/>
      <c r="L1882" s="45"/>
    </row>
    <row r="1883" spans="10:12" x14ac:dyDescent="0.15">
      <c r="J1883" s="43"/>
      <c r="K1883" s="271"/>
      <c r="L1883" s="45"/>
    </row>
    <row r="1884" spans="10:12" x14ac:dyDescent="0.15">
      <c r="J1884" s="43"/>
      <c r="K1884" s="271"/>
      <c r="L1884" s="45"/>
    </row>
    <row r="1885" spans="10:12" x14ac:dyDescent="0.15">
      <c r="J1885" s="43"/>
      <c r="K1885" s="271"/>
      <c r="L1885" s="45"/>
    </row>
    <row r="1886" spans="10:12" x14ac:dyDescent="0.15">
      <c r="J1886" s="43"/>
      <c r="K1886" s="271"/>
      <c r="L1886" s="45"/>
    </row>
    <row r="1887" spans="10:12" x14ac:dyDescent="0.15">
      <c r="J1887" s="43"/>
      <c r="K1887" s="271"/>
      <c r="L1887" s="45"/>
    </row>
    <row r="1888" spans="10:12" x14ac:dyDescent="0.15">
      <c r="J1888" s="43"/>
      <c r="K1888" s="271"/>
      <c r="L1888" s="45"/>
    </row>
    <row r="1889" spans="10:12" x14ac:dyDescent="0.15">
      <c r="J1889" s="43"/>
      <c r="K1889" s="271"/>
      <c r="L1889" s="45"/>
    </row>
    <row r="1890" spans="10:12" x14ac:dyDescent="0.15">
      <c r="J1890" s="43"/>
      <c r="K1890" s="271"/>
      <c r="L1890" s="45"/>
    </row>
    <row r="1891" spans="10:12" x14ac:dyDescent="0.15">
      <c r="J1891" s="43"/>
      <c r="K1891" s="271"/>
      <c r="L1891" s="45"/>
    </row>
    <row r="1892" spans="10:12" x14ac:dyDescent="0.15">
      <c r="J1892" s="43"/>
      <c r="K1892" s="271"/>
      <c r="L1892" s="45"/>
    </row>
    <row r="1893" spans="10:12" x14ac:dyDescent="0.15">
      <c r="J1893" s="43"/>
      <c r="K1893" s="271"/>
      <c r="L1893" s="45"/>
    </row>
    <row r="1894" spans="10:12" x14ac:dyDescent="0.15">
      <c r="J1894" s="43"/>
      <c r="K1894" s="271"/>
      <c r="L1894" s="45"/>
    </row>
    <row r="1895" spans="10:12" x14ac:dyDescent="0.15">
      <c r="J1895" s="43"/>
      <c r="K1895" s="271"/>
      <c r="L1895" s="45"/>
    </row>
    <row r="1896" spans="10:12" x14ac:dyDescent="0.15">
      <c r="J1896" s="43"/>
      <c r="K1896" s="271"/>
      <c r="L1896" s="45"/>
    </row>
    <row r="1897" spans="10:12" x14ac:dyDescent="0.15">
      <c r="J1897" s="43"/>
      <c r="K1897" s="271"/>
      <c r="L1897" s="45"/>
    </row>
    <row r="1898" spans="10:12" x14ac:dyDescent="0.15">
      <c r="J1898" s="43"/>
      <c r="K1898" s="271"/>
      <c r="L1898" s="45"/>
    </row>
    <row r="1899" spans="10:12" x14ac:dyDescent="0.15">
      <c r="J1899" s="43"/>
      <c r="K1899" s="271"/>
      <c r="L1899" s="45"/>
    </row>
    <row r="1900" spans="10:12" x14ac:dyDescent="0.15">
      <c r="J1900" s="43"/>
      <c r="K1900" s="271"/>
      <c r="L1900" s="45"/>
    </row>
    <row r="1901" spans="10:12" x14ac:dyDescent="0.15">
      <c r="J1901" s="43"/>
      <c r="K1901" s="271"/>
      <c r="L1901" s="45"/>
    </row>
    <row r="1902" spans="10:12" x14ac:dyDescent="0.15">
      <c r="J1902" s="43"/>
      <c r="K1902" s="271"/>
      <c r="L1902" s="45"/>
    </row>
    <row r="1903" spans="10:12" x14ac:dyDescent="0.15">
      <c r="J1903" s="43"/>
      <c r="K1903" s="271"/>
      <c r="L1903" s="45"/>
    </row>
    <row r="1904" spans="10:12" x14ac:dyDescent="0.15">
      <c r="J1904" s="43"/>
      <c r="K1904" s="271"/>
      <c r="L1904" s="45"/>
    </row>
    <row r="1905" spans="10:12" x14ac:dyDescent="0.15">
      <c r="J1905" s="43"/>
      <c r="K1905" s="271"/>
      <c r="L1905" s="45"/>
    </row>
    <row r="1906" spans="10:12" x14ac:dyDescent="0.15">
      <c r="J1906" s="43"/>
      <c r="K1906" s="271"/>
      <c r="L1906" s="45"/>
    </row>
    <row r="1907" spans="10:12" x14ac:dyDescent="0.15">
      <c r="J1907" s="43"/>
      <c r="K1907" s="271"/>
      <c r="L1907" s="45"/>
    </row>
    <row r="1908" spans="10:12" x14ac:dyDescent="0.15">
      <c r="J1908" s="43"/>
      <c r="K1908" s="271"/>
      <c r="L1908" s="45"/>
    </row>
    <row r="1909" spans="10:12" x14ac:dyDescent="0.15">
      <c r="J1909" s="43"/>
      <c r="K1909" s="271"/>
      <c r="L1909" s="45"/>
    </row>
    <row r="1910" spans="10:12" x14ac:dyDescent="0.15">
      <c r="J1910" s="43"/>
      <c r="K1910" s="271"/>
      <c r="L1910" s="45"/>
    </row>
    <row r="1911" spans="10:12" x14ac:dyDescent="0.15">
      <c r="J1911" s="43"/>
      <c r="K1911" s="271"/>
      <c r="L1911" s="45"/>
    </row>
    <row r="1912" spans="10:12" x14ac:dyDescent="0.15">
      <c r="J1912" s="43"/>
      <c r="K1912" s="271"/>
      <c r="L1912" s="45"/>
    </row>
    <row r="1913" spans="10:12" x14ac:dyDescent="0.15">
      <c r="J1913" s="43"/>
      <c r="K1913" s="271"/>
      <c r="L1913" s="45"/>
    </row>
    <row r="1914" spans="10:12" x14ac:dyDescent="0.15">
      <c r="J1914" s="43"/>
      <c r="K1914" s="271"/>
      <c r="L1914" s="45"/>
    </row>
    <row r="1915" spans="10:12" x14ac:dyDescent="0.15">
      <c r="J1915" s="43"/>
      <c r="K1915" s="271"/>
      <c r="L1915" s="45"/>
    </row>
    <row r="1916" spans="10:12" x14ac:dyDescent="0.15">
      <c r="J1916" s="43"/>
      <c r="K1916" s="271"/>
      <c r="L1916" s="45"/>
    </row>
    <row r="1917" spans="10:12" x14ac:dyDescent="0.15">
      <c r="J1917" s="43"/>
      <c r="K1917" s="271"/>
      <c r="L1917" s="45"/>
    </row>
    <row r="1918" spans="10:12" x14ac:dyDescent="0.15">
      <c r="J1918" s="43"/>
      <c r="K1918" s="271"/>
      <c r="L1918" s="45"/>
    </row>
    <row r="1919" spans="10:12" x14ac:dyDescent="0.15">
      <c r="J1919" s="43"/>
      <c r="K1919" s="271"/>
      <c r="L1919" s="45"/>
    </row>
    <row r="1920" spans="10:12" x14ac:dyDescent="0.15">
      <c r="J1920" s="43"/>
      <c r="K1920" s="271"/>
      <c r="L1920" s="45"/>
    </row>
    <row r="1921" spans="10:12" x14ac:dyDescent="0.15">
      <c r="J1921" s="43"/>
      <c r="K1921" s="271"/>
      <c r="L1921" s="45"/>
    </row>
    <row r="1922" spans="10:12" x14ac:dyDescent="0.15">
      <c r="J1922" s="43"/>
      <c r="K1922" s="271"/>
      <c r="L1922" s="45"/>
    </row>
    <row r="1923" spans="10:12" x14ac:dyDescent="0.15">
      <c r="J1923" s="43"/>
      <c r="K1923" s="271"/>
      <c r="L1923" s="45"/>
    </row>
    <row r="1924" spans="10:12" x14ac:dyDescent="0.15">
      <c r="J1924" s="43"/>
      <c r="K1924" s="271"/>
      <c r="L1924" s="45"/>
    </row>
    <row r="1925" spans="10:12" x14ac:dyDescent="0.15">
      <c r="J1925" s="43"/>
      <c r="K1925" s="271"/>
      <c r="L1925" s="45"/>
    </row>
    <row r="1926" spans="10:12" x14ac:dyDescent="0.15">
      <c r="J1926" s="43"/>
      <c r="K1926" s="271"/>
      <c r="L1926" s="45"/>
    </row>
    <row r="1927" spans="10:12" x14ac:dyDescent="0.15">
      <c r="J1927" s="43"/>
      <c r="K1927" s="271"/>
      <c r="L1927" s="45"/>
    </row>
    <row r="1928" spans="10:12" x14ac:dyDescent="0.15">
      <c r="J1928" s="43"/>
      <c r="K1928" s="271"/>
      <c r="L1928" s="45"/>
    </row>
    <row r="1929" spans="10:12" x14ac:dyDescent="0.15">
      <c r="J1929" s="43"/>
      <c r="K1929" s="271"/>
      <c r="L1929" s="45"/>
    </row>
    <row r="1930" spans="10:12" x14ac:dyDescent="0.15">
      <c r="J1930" s="43"/>
      <c r="K1930" s="271"/>
      <c r="L1930" s="45"/>
    </row>
    <row r="1931" spans="10:12" x14ac:dyDescent="0.15">
      <c r="J1931" s="43"/>
      <c r="K1931" s="271"/>
      <c r="L1931" s="45"/>
    </row>
    <row r="1932" spans="10:12" x14ac:dyDescent="0.15">
      <c r="J1932" s="43"/>
      <c r="K1932" s="271"/>
      <c r="L1932" s="45"/>
    </row>
    <row r="1933" spans="10:12" x14ac:dyDescent="0.15">
      <c r="J1933" s="43"/>
      <c r="K1933" s="271"/>
      <c r="L1933" s="45"/>
    </row>
    <row r="1934" spans="10:12" x14ac:dyDescent="0.15">
      <c r="J1934" s="43"/>
      <c r="K1934" s="271"/>
      <c r="L1934" s="45"/>
    </row>
    <row r="1935" spans="10:12" x14ac:dyDescent="0.15">
      <c r="J1935" s="43"/>
      <c r="K1935" s="271"/>
      <c r="L1935" s="45"/>
    </row>
    <row r="1936" spans="10:12" x14ac:dyDescent="0.15">
      <c r="J1936" s="43"/>
      <c r="K1936" s="271"/>
      <c r="L1936" s="45"/>
    </row>
    <row r="1937" spans="10:12" x14ac:dyDescent="0.15">
      <c r="J1937" s="43"/>
      <c r="K1937" s="271"/>
      <c r="L1937" s="45"/>
    </row>
    <row r="1938" spans="10:12" x14ac:dyDescent="0.15">
      <c r="J1938" s="43"/>
      <c r="K1938" s="271"/>
      <c r="L1938" s="45"/>
    </row>
    <row r="1939" spans="10:12" x14ac:dyDescent="0.15">
      <c r="J1939" s="43"/>
      <c r="K1939" s="271"/>
      <c r="L1939" s="45"/>
    </row>
    <row r="1940" spans="10:12" x14ac:dyDescent="0.15">
      <c r="J1940" s="43"/>
      <c r="K1940" s="271"/>
      <c r="L1940" s="45"/>
    </row>
    <row r="1941" spans="10:12" x14ac:dyDescent="0.15">
      <c r="J1941" s="43"/>
      <c r="K1941" s="271"/>
      <c r="L1941" s="45"/>
    </row>
    <row r="1942" spans="10:12" x14ac:dyDescent="0.15">
      <c r="J1942" s="43"/>
      <c r="K1942" s="271"/>
      <c r="L1942" s="45"/>
    </row>
    <row r="1943" spans="10:12" x14ac:dyDescent="0.15">
      <c r="J1943" s="43"/>
      <c r="K1943" s="271"/>
      <c r="L1943" s="45"/>
    </row>
    <row r="1944" spans="10:12" x14ac:dyDescent="0.15">
      <c r="J1944" s="43"/>
      <c r="K1944" s="271"/>
      <c r="L1944" s="45"/>
    </row>
    <row r="1945" spans="10:12" x14ac:dyDescent="0.15">
      <c r="J1945" s="43"/>
      <c r="K1945" s="271"/>
      <c r="L1945" s="45"/>
    </row>
    <row r="1946" spans="10:12" x14ac:dyDescent="0.15">
      <c r="J1946" s="43"/>
      <c r="K1946" s="271"/>
      <c r="L1946" s="45"/>
    </row>
    <row r="1947" spans="10:12" x14ac:dyDescent="0.15">
      <c r="J1947" s="43"/>
      <c r="K1947" s="271"/>
      <c r="L1947" s="45"/>
    </row>
    <row r="1948" spans="10:12" x14ac:dyDescent="0.15">
      <c r="J1948" s="43"/>
      <c r="K1948" s="271"/>
      <c r="L1948" s="45"/>
    </row>
    <row r="1949" spans="10:12" x14ac:dyDescent="0.15">
      <c r="J1949" s="43"/>
      <c r="K1949" s="271"/>
      <c r="L1949" s="45"/>
    </row>
    <row r="1950" spans="10:12" x14ac:dyDescent="0.15">
      <c r="J1950" s="43"/>
      <c r="K1950" s="271"/>
      <c r="L1950" s="45"/>
    </row>
    <row r="1951" spans="10:12" x14ac:dyDescent="0.15">
      <c r="J1951" s="43"/>
      <c r="K1951" s="271"/>
      <c r="L1951" s="45"/>
    </row>
    <row r="1952" spans="10:12" x14ac:dyDescent="0.15">
      <c r="J1952" s="43"/>
      <c r="K1952" s="271"/>
      <c r="L1952" s="45"/>
    </row>
    <row r="1953" spans="10:12" x14ac:dyDescent="0.15">
      <c r="J1953" s="43"/>
      <c r="K1953" s="271"/>
      <c r="L1953" s="45"/>
    </row>
    <row r="1954" spans="10:12" x14ac:dyDescent="0.15">
      <c r="J1954" s="43"/>
      <c r="K1954" s="271"/>
      <c r="L1954" s="45"/>
    </row>
    <row r="1955" spans="10:12" x14ac:dyDescent="0.15">
      <c r="J1955" s="43"/>
      <c r="K1955" s="271"/>
      <c r="L1955" s="45"/>
    </row>
    <row r="1956" spans="10:12" x14ac:dyDescent="0.15">
      <c r="J1956" s="43"/>
      <c r="K1956" s="271"/>
      <c r="L1956" s="45"/>
    </row>
    <row r="1957" spans="10:12" x14ac:dyDescent="0.15">
      <c r="J1957" s="43"/>
      <c r="K1957" s="271"/>
      <c r="L1957" s="45"/>
    </row>
    <row r="1958" spans="10:12" x14ac:dyDescent="0.15">
      <c r="J1958" s="43"/>
      <c r="K1958" s="271"/>
      <c r="L1958" s="45"/>
    </row>
    <row r="1959" spans="10:12" x14ac:dyDescent="0.15">
      <c r="J1959" s="43"/>
      <c r="K1959" s="271"/>
      <c r="L1959" s="45"/>
    </row>
    <row r="1960" spans="10:12" x14ac:dyDescent="0.15">
      <c r="J1960" s="43"/>
      <c r="K1960" s="271"/>
      <c r="L1960" s="45"/>
    </row>
    <row r="1961" spans="10:12" x14ac:dyDescent="0.15">
      <c r="J1961" s="43"/>
      <c r="K1961" s="271"/>
      <c r="L1961" s="45"/>
    </row>
    <row r="1962" spans="10:12" x14ac:dyDescent="0.15">
      <c r="J1962" s="43"/>
      <c r="K1962" s="271"/>
      <c r="L1962" s="45"/>
    </row>
    <row r="1963" spans="10:12" x14ac:dyDescent="0.15">
      <c r="J1963" s="43"/>
      <c r="K1963" s="271"/>
      <c r="L1963" s="45"/>
    </row>
    <row r="1964" spans="10:12" x14ac:dyDescent="0.15">
      <c r="J1964" s="43"/>
      <c r="K1964" s="271"/>
      <c r="L1964" s="45"/>
    </row>
    <row r="1965" spans="10:12" x14ac:dyDescent="0.15">
      <c r="J1965" s="43"/>
      <c r="K1965" s="271"/>
      <c r="L1965" s="45"/>
    </row>
    <row r="1966" spans="10:12" x14ac:dyDescent="0.15">
      <c r="J1966" s="43"/>
      <c r="K1966" s="271"/>
      <c r="L1966" s="45"/>
    </row>
    <row r="1967" spans="10:12" x14ac:dyDescent="0.15">
      <c r="J1967" s="43"/>
      <c r="K1967" s="271"/>
      <c r="L1967" s="45"/>
    </row>
    <row r="1968" spans="10:12" x14ac:dyDescent="0.15">
      <c r="J1968" s="43"/>
      <c r="K1968" s="271"/>
      <c r="L1968" s="45"/>
    </row>
    <row r="1969" spans="10:12" x14ac:dyDescent="0.15">
      <c r="J1969" s="43"/>
      <c r="K1969" s="271"/>
      <c r="L1969" s="45"/>
    </row>
    <row r="1970" spans="10:12" x14ac:dyDescent="0.15">
      <c r="J1970" s="43"/>
      <c r="K1970" s="271"/>
      <c r="L1970" s="45"/>
    </row>
    <row r="1971" spans="10:12" x14ac:dyDescent="0.15">
      <c r="J1971" s="43"/>
      <c r="K1971" s="271"/>
      <c r="L1971" s="45"/>
    </row>
    <row r="1972" spans="10:12" x14ac:dyDescent="0.15">
      <c r="J1972" s="43"/>
      <c r="K1972" s="271"/>
      <c r="L1972" s="45"/>
    </row>
    <row r="1973" spans="10:12" x14ac:dyDescent="0.15">
      <c r="J1973" s="43"/>
      <c r="K1973" s="271"/>
      <c r="L1973" s="45"/>
    </row>
    <row r="1974" spans="10:12" x14ac:dyDescent="0.15">
      <c r="J1974" s="43"/>
      <c r="K1974" s="271"/>
      <c r="L1974" s="45"/>
    </row>
    <row r="1975" spans="10:12" x14ac:dyDescent="0.15">
      <c r="J1975" s="43"/>
      <c r="K1975" s="271"/>
      <c r="L1975" s="45"/>
    </row>
    <row r="1976" spans="10:12" x14ac:dyDescent="0.15">
      <c r="J1976" s="43"/>
      <c r="K1976" s="271"/>
      <c r="L1976" s="45"/>
    </row>
    <row r="1977" spans="10:12" x14ac:dyDescent="0.15">
      <c r="J1977" s="43"/>
      <c r="K1977" s="271"/>
      <c r="L1977" s="45"/>
    </row>
    <row r="1978" spans="10:12" x14ac:dyDescent="0.15">
      <c r="J1978" s="43"/>
      <c r="K1978" s="271"/>
      <c r="L1978" s="45"/>
    </row>
    <row r="1979" spans="10:12" x14ac:dyDescent="0.15">
      <c r="J1979" s="43"/>
      <c r="K1979" s="271"/>
      <c r="L1979" s="45"/>
    </row>
    <row r="1980" spans="10:12" x14ac:dyDescent="0.15">
      <c r="J1980" s="43"/>
      <c r="K1980" s="271"/>
      <c r="L1980" s="45"/>
    </row>
    <row r="1981" spans="10:12" x14ac:dyDescent="0.15">
      <c r="J1981" s="43"/>
      <c r="K1981" s="271"/>
      <c r="L1981" s="45"/>
    </row>
    <row r="1982" spans="10:12" x14ac:dyDescent="0.15">
      <c r="J1982" s="43"/>
      <c r="K1982" s="271"/>
      <c r="L1982" s="45"/>
    </row>
    <row r="1983" spans="10:12" x14ac:dyDescent="0.15">
      <c r="J1983" s="43"/>
      <c r="K1983" s="271"/>
      <c r="L1983" s="45"/>
    </row>
    <row r="1984" spans="10:12" x14ac:dyDescent="0.15">
      <c r="J1984" s="43"/>
      <c r="K1984" s="271"/>
      <c r="L1984" s="45"/>
    </row>
    <row r="1985" spans="10:12" x14ac:dyDescent="0.15">
      <c r="J1985" s="43"/>
      <c r="K1985" s="271"/>
      <c r="L1985" s="45"/>
    </row>
    <row r="1986" spans="10:12" x14ac:dyDescent="0.15">
      <c r="J1986" s="43"/>
      <c r="K1986" s="271"/>
      <c r="L1986" s="45"/>
    </row>
    <row r="1987" spans="10:12" x14ac:dyDescent="0.15">
      <c r="J1987" s="43"/>
      <c r="K1987" s="271"/>
      <c r="L1987" s="45"/>
    </row>
    <row r="1988" spans="10:12" x14ac:dyDescent="0.15">
      <c r="J1988" s="43"/>
      <c r="K1988" s="271"/>
      <c r="L1988" s="45"/>
    </row>
    <row r="1989" spans="10:12" x14ac:dyDescent="0.15">
      <c r="J1989" s="43"/>
      <c r="K1989" s="271"/>
      <c r="L1989" s="45"/>
    </row>
    <row r="1990" spans="10:12" x14ac:dyDescent="0.15">
      <c r="J1990" s="43"/>
      <c r="K1990" s="271"/>
      <c r="L1990" s="45"/>
    </row>
    <row r="1991" spans="10:12" x14ac:dyDescent="0.15">
      <c r="J1991" s="43"/>
      <c r="K1991" s="271"/>
      <c r="L1991" s="45"/>
    </row>
    <row r="1992" spans="10:12" x14ac:dyDescent="0.15">
      <c r="J1992" s="43"/>
      <c r="K1992" s="271"/>
      <c r="L1992" s="45"/>
    </row>
    <row r="1993" spans="10:12" x14ac:dyDescent="0.15">
      <c r="J1993" s="43"/>
      <c r="K1993" s="271"/>
      <c r="L1993" s="45"/>
    </row>
    <row r="1994" spans="10:12" x14ac:dyDescent="0.15">
      <c r="J1994" s="43"/>
      <c r="K1994" s="271"/>
      <c r="L1994" s="45"/>
    </row>
    <row r="1995" spans="10:12" x14ac:dyDescent="0.15">
      <c r="J1995" s="43"/>
      <c r="K1995" s="271"/>
      <c r="L1995" s="45"/>
    </row>
    <row r="1996" spans="10:12" x14ac:dyDescent="0.15">
      <c r="J1996" s="43"/>
      <c r="K1996" s="271"/>
      <c r="L1996" s="45"/>
    </row>
    <row r="1997" spans="10:12" x14ac:dyDescent="0.15">
      <c r="J1997" s="43"/>
      <c r="K1997" s="271"/>
      <c r="L1997" s="45"/>
    </row>
    <row r="1998" spans="10:12" x14ac:dyDescent="0.15">
      <c r="J1998" s="43"/>
      <c r="K1998" s="271"/>
      <c r="L1998" s="45"/>
    </row>
    <row r="1999" spans="10:12" x14ac:dyDescent="0.15">
      <c r="J1999" s="43"/>
      <c r="K1999" s="271"/>
      <c r="L1999" s="45"/>
    </row>
    <row r="2000" spans="10:12" x14ac:dyDescent="0.15">
      <c r="J2000" s="43"/>
      <c r="K2000" s="271"/>
      <c r="L2000" s="45"/>
    </row>
    <row r="2001" spans="10:12" x14ac:dyDescent="0.15">
      <c r="J2001" s="43"/>
      <c r="K2001" s="271"/>
      <c r="L2001" s="45"/>
    </row>
    <row r="2002" spans="10:12" x14ac:dyDescent="0.15">
      <c r="J2002" s="43"/>
      <c r="K2002" s="271"/>
      <c r="L2002" s="45"/>
    </row>
    <row r="2003" spans="10:12" x14ac:dyDescent="0.15">
      <c r="J2003" s="43"/>
      <c r="K2003" s="271"/>
      <c r="L2003" s="45"/>
    </row>
    <row r="2004" spans="10:12" x14ac:dyDescent="0.15">
      <c r="J2004" s="43"/>
      <c r="K2004" s="271"/>
      <c r="L2004" s="45"/>
    </row>
    <row r="2005" spans="10:12" x14ac:dyDescent="0.15">
      <c r="J2005" s="43"/>
      <c r="K2005" s="271"/>
      <c r="L2005" s="45"/>
    </row>
    <row r="2006" spans="10:12" x14ac:dyDescent="0.15">
      <c r="J2006" s="43"/>
      <c r="K2006" s="271"/>
      <c r="L2006" s="45"/>
    </row>
    <row r="2007" spans="10:12" x14ac:dyDescent="0.15">
      <c r="J2007" s="43"/>
      <c r="K2007" s="271"/>
      <c r="L2007" s="45"/>
    </row>
    <row r="2008" spans="10:12" x14ac:dyDescent="0.15">
      <c r="J2008" s="43"/>
      <c r="K2008" s="271"/>
      <c r="L2008" s="45"/>
    </row>
    <row r="2009" spans="10:12" x14ac:dyDescent="0.15">
      <c r="J2009" s="43"/>
      <c r="K2009" s="271"/>
      <c r="L2009" s="45"/>
    </row>
    <row r="2010" spans="10:12" x14ac:dyDescent="0.15">
      <c r="J2010" s="43"/>
      <c r="K2010" s="271"/>
      <c r="L2010" s="45"/>
    </row>
    <row r="2011" spans="10:12" x14ac:dyDescent="0.15">
      <c r="J2011" s="43"/>
      <c r="K2011" s="271"/>
      <c r="L2011" s="45"/>
    </row>
    <row r="2012" spans="10:12" x14ac:dyDescent="0.15">
      <c r="J2012" s="43"/>
      <c r="K2012" s="271"/>
      <c r="L2012" s="45"/>
    </row>
    <row r="2013" spans="10:12" x14ac:dyDescent="0.15">
      <c r="J2013" s="43"/>
      <c r="K2013" s="271"/>
      <c r="L2013" s="45"/>
    </row>
    <row r="2014" spans="10:12" x14ac:dyDescent="0.15">
      <c r="J2014" s="43"/>
      <c r="K2014" s="271"/>
      <c r="L2014" s="45"/>
    </row>
    <row r="2015" spans="10:12" x14ac:dyDescent="0.15">
      <c r="J2015" s="43"/>
      <c r="K2015" s="271"/>
      <c r="L2015" s="45"/>
    </row>
    <row r="2016" spans="10:12" x14ac:dyDescent="0.15">
      <c r="J2016" s="43"/>
      <c r="K2016" s="271"/>
      <c r="L2016" s="45"/>
    </row>
    <row r="2017" spans="10:12" x14ac:dyDescent="0.15">
      <c r="J2017" s="43"/>
      <c r="K2017" s="271"/>
      <c r="L2017" s="45"/>
    </row>
    <row r="2018" spans="10:12" x14ac:dyDescent="0.15">
      <c r="J2018" s="43"/>
      <c r="K2018" s="271"/>
      <c r="L2018" s="45"/>
    </row>
    <row r="2019" spans="10:12" x14ac:dyDescent="0.15">
      <c r="J2019" s="43"/>
      <c r="K2019" s="271"/>
      <c r="L2019" s="45"/>
    </row>
    <row r="2020" spans="10:12" x14ac:dyDescent="0.15">
      <c r="J2020" s="43"/>
      <c r="K2020" s="271"/>
      <c r="L2020" s="45"/>
    </row>
    <row r="2021" spans="10:12" x14ac:dyDescent="0.15">
      <c r="J2021" s="43"/>
      <c r="K2021" s="271"/>
      <c r="L2021" s="45"/>
    </row>
    <row r="2022" spans="10:12" x14ac:dyDescent="0.15">
      <c r="J2022" s="43"/>
      <c r="K2022" s="271"/>
      <c r="L2022" s="45"/>
    </row>
    <row r="2023" spans="10:12" x14ac:dyDescent="0.15">
      <c r="J2023" s="43"/>
      <c r="K2023" s="271"/>
      <c r="L2023" s="45"/>
    </row>
    <row r="2024" spans="10:12" x14ac:dyDescent="0.15">
      <c r="J2024" s="43"/>
      <c r="K2024" s="271"/>
      <c r="L2024" s="45"/>
    </row>
    <row r="2025" spans="10:12" x14ac:dyDescent="0.15">
      <c r="J2025" s="43"/>
      <c r="K2025" s="271"/>
      <c r="L2025" s="45"/>
    </row>
    <row r="2026" spans="10:12" x14ac:dyDescent="0.15">
      <c r="J2026" s="43"/>
      <c r="K2026" s="271"/>
      <c r="L2026" s="45"/>
    </row>
    <row r="2027" spans="10:12" x14ac:dyDescent="0.15">
      <c r="J2027" s="43"/>
      <c r="K2027" s="271"/>
      <c r="L2027" s="45"/>
    </row>
    <row r="2028" spans="10:12" x14ac:dyDescent="0.15">
      <c r="J2028" s="43"/>
      <c r="K2028" s="271"/>
      <c r="L2028" s="45"/>
    </row>
    <row r="2029" spans="10:12" x14ac:dyDescent="0.15">
      <c r="J2029" s="43"/>
      <c r="K2029" s="271"/>
      <c r="L2029" s="45"/>
    </row>
    <row r="2030" spans="10:12" x14ac:dyDescent="0.15">
      <c r="J2030" s="43"/>
      <c r="K2030" s="271"/>
      <c r="L2030" s="45"/>
    </row>
    <row r="2031" spans="10:12" x14ac:dyDescent="0.15">
      <c r="J2031" s="43"/>
      <c r="K2031" s="271"/>
      <c r="L2031" s="45"/>
    </row>
    <row r="2032" spans="10:12" x14ac:dyDescent="0.15">
      <c r="J2032" s="43"/>
      <c r="K2032" s="271"/>
      <c r="L2032" s="45"/>
    </row>
    <row r="2033" spans="10:12" x14ac:dyDescent="0.15">
      <c r="J2033" s="43"/>
      <c r="K2033" s="271"/>
      <c r="L2033" s="45"/>
    </row>
    <row r="2034" spans="10:12" x14ac:dyDescent="0.15">
      <c r="J2034" s="43"/>
      <c r="K2034" s="271"/>
      <c r="L2034" s="45"/>
    </row>
    <row r="2035" spans="10:12" x14ac:dyDescent="0.15">
      <c r="J2035" s="43"/>
      <c r="K2035" s="271"/>
      <c r="L2035" s="45"/>
    </row>
    <row r="2036" spans="10:12" x14ac:dyDescent="0.15">
      <c r="J2036" s="43"/>
      <c r="K2036" s="271"/>
      <c r="L2036" s="45"/>
    </row>
    <row r="2037" spans="10:12" x14ac:dyDescent="0.15">
      <c r="J2037" s="43"/>
      <c r="K2037" s="271"/>
      <c r="L2037" s="45"/>
    </row>
    <row r="2038" spans="10:12" x14ac:dyDescent="0.15">
      <c r="J2038" s="43"/>
      <c r="K2038" s="271"/>
      <c r="L2038" s="45"/>
    </row>
    <row r="2039" spans="10:12" x14ac:dyDescent="0.15">
      <c r="J2039" s="43"/>
      <c r="K2039" s="271"/>
      <c r="L2039" s="45"/>
    </row>
    <row r="2040" spans="10:12" x14ac:dyDescent="0.15">
      <c r="J2040" s="43"/>
      <c r="K2040" s="271"/>
      <c r="L2040" s="45"/>
    </row>
    <row r="2041" spans="10:12" x14ac:dyDescent="0.15">
      <c r="J2041" s="43"/>
      <c r="K2041" s="271"/>
      <c r="L2041" s="45"/>
    </row>
    <row r="2042" spans="10:12" x14ac:dyDescent="0.15">
      <c r="J2042" s="43"/>
      <c r="K2042" s="271"/>
      <c r="L2042" s="45"/>
    </row>
    <row r="2043" spans="10:12" x14ac:dyDescent="0.15">
      <c r="J2043" s="43"/>
      <c r="K2043" s="271"/>
      <c r="L2043" s="45"/>
    </row>
    <row r="2044" spans="10:12" x14ac:dyDescent="0.15">
      <c r="J2044" s="43"/>
      <c r="K2044" s="271"/>
      <c r="L2044" s="45"/>
    </row>
    <row r="2045" spans="10:12" x14ac:dyDescent="0.15">
      <c r="J2045" s="43"/>
      <c r="K2045" s="271"/>
      <c r="L2045" s="45"/>
    </row>
    <row r="2046" spans="10:12" x14ac:dyDescent="0.15">
      <c r="J2046" s="43"/>
      <c r="K2046" s="271"/>
      <c r="L2046" s="45"/>
    </row>
    <row r="2047" spans="10:12" x14ac:dyDescent="0.15">
      <c r="J2047" s="43"/>
      <c r="K2047" s="271"/>
      <c r="L2047" s="45"/>
    </row>
    <row r="2048" spans="10:12" x14ac:dyDescent="0.15">
      <c r="J2048" s="43"/>
      <c r="K2048" s="271"/>
      <c r="L2048" s="45"/>
    </row>
    <row r="2049" spans="10:12" x14ac:dyDescent="0.15">
      <c r="J2049" s="43"/>
      <c r="K2049" s="271"/>
      <c r="L2049" s="45"/>
    </row>
    <row r="2050" spans="10:12" x14ac:dyDescent="0.15">
      <c r="J2050" s="43"/>
      <c r="K2050" s="271"/>
      <c r="L2050" s="45"/>
    </row>
    <row r="2051" spans="10:12" x14ac:dyDescent="0.15">
      <c r="J2051" s="43"/>
      <c r="K2051" s="271"/>
      <c r="L2051" s="45"/>
    </row>
    <row r="2052" spans="10:12" x14ac:dyDescent="0.15">
      <c r="J2052" s="43"/>
      <c r="K2052" s="271"/>
      <c r="L2052" s="45"/>
    </row>
    <row r="2053" spans="10:12" x14ac:dyDescent="0.15">
      <c r="J2053" s="43"/>
      <c r="K2053" s="271"/>
      <c r="L2053" s="45"/>
    </row>
    <row r="2054" spans="10:12" x14ac:dyDescent="0.15">
      <c r="J2054" s="43"/>
      <c r="K2054" s="271"/>
      <c r="L2054" s="45"/>
    </row>
    <row r="2055" spans="10:12" x14ac:dyDescent="0.15">
      <c r="J2055" s="43"/>
      <c r="K2055" s="271"/>
      <c r="L2055" s="45"/>
    </row>
    <row r="2056" spans="10:12" x14ac:dyDescent="0.15">
      <c r="J2056" s="43"/>
      <c r="K2056" s="271"/>
      <c r="L2056" s="45"/>
    </row>
    <row r="2057" spans="10:12" x14ac:dyDescent="0.15">
      <c r="J2057" s="43"/>
      <c r="K2057" s="271"/>
      <c r="L2057" s="45"/>
    </row>
    <row r="2058" spans="10:12" x14ac:dyDescent="0.15">
      <c r="J2058" s="43"/>
      <c r="K2058" s="271"/>
      <c r="L2058" s="45"/>
    </row>
    <row r="2059" spans="10:12" x14ac:dyDescent="0.15">
      <c r="J2059" s="43"/>
      <c r="K2059" s="271"/>
      <c r="L2059" s="45"/>
    </row>
    <row r="2060" spans="10:12" x14ac:dyDescent="0.15">
      <c r="J2060" s="43"/>
      <c r="K2060" s="271"/>
      <c r="L2060" s="45"/>
    </row>
    <row r="2061" spans="10:12" x14ac:dyDescent="0.15">
      <c r="J2061" s="43"/>
      <c r="K2061" s="271"/>
      <c r="L2061" s="45"/>
    </row>
    <row r="2062" spans="10:12" x14ac:dyDescent="0.15">
      <c r="J2062" s="43"/>
      <c r="K2062" s="271"/>
      <c r="L2062" s="45"/>
    </row>
    <row r="2063" spans="10:12" x14ac:dyDescent="0.15">
      <c r="J2063" s="43"/>
      <c r="K2063" s="271"/>
      <c r="L2063" s="45"/>
    </row>
    <row r="2064" spans="10:12" x14ac:dyDescent="0.15">
      <c r="J2064" s="43"/>
      <c r="K2064" s="271"/>
      <c r="L2064" s="45"/>
    </row>
    <row r="2065" spans="10:12" x14ac:dyDescent="0.15">
      <c r="J2065" s="43"/>
      <c r="K2065" s="271"/>
      <c r="L2065" s="45"/>
    </row>
    <row r="2066" spans="10:12" x14ac:dyDescent="0.15">
      <c r="J2066" s="43"/>
      <c r="K2066" s="271"/>
      <c r="L2066" s="45"/>
    </row>
    <row r="2067" spans="10:12" x14ac:dyDescent="0.15">
      <c r="J2067" s="43"/>
      <c r="K2067" s="271"/>
      <c r="L2067" s="45"/>
    </row>
    <row r="2068" spans="10:12" x14ac:dyDescent="0.15">
      <c r="J2068" s="43"/>
      <c r="K2068" s="271"/>
      <c r="L2068" s="45"/>
    </row>
    <row r="2069" spans="10:12" x14ac:dyDescent="0.15">
      <c r="J2069" s="43"/>
      <c r="K2069" s="271"/>
      <c r="L2069" s="45"/>
    </row>
    <row r="2070" spans="10:12" x14ac:dyDescent="0.15">
      <c r="J2070" s="43"/>
      <c r="K2070" s="271"/>
      <c r="L2070" s="45"/>
    </row>
    <row r="2071" spans="10:12" x14ac:dyDescent="0.15">
      <c r="J2071" s="43"/>
      <c r="K2071" s="271"/>
      <c r="L2071" s="45"/>
    </row>
    <row r="2072" spans="10:12" x14ac:dyDescent="0.15">
      <c r="J2072" s="43"/>
      <c r="K2072" s="271"/>
      <c r="L2072" s="45"/>
    </row>
    <row r="2073" spans="10:12" x14ac:dyDescent="0.15">
      <c r="J2073" s="43"/>
      <c r="K2073" s="271"/>
      <c r="L2073" s="45"/>
    </row>
    <row r="2074" spans="10:12" x14ac:dyDescent="0.15">
      <c r="J2074" s="43"/>
      <c r="K2074" s="271"/>
      <c r="L2074" s="45"/>
    </row>
    <row r="2075" spans="10:12" x14ac:dyDescent="0.15">
      <c r="J2075" s="43"/>
      <c r="K2075" s="271"/>
      <c r="L2075" s="45"/>
    </row>
    <row r="2076" spans="10:12" x14ac:dyDescent="0.15">
      <c r="J2076" s="43"/>
      <c r="K2076" s="271"/>
      <c r="L2076" s="45"/>
    </row>
    <row r="2077" spans="10:12" x14ac:dyDescent="0.15">
      <c r="J2077" s="43"/>
      <c r="K2077" s="271"/>
      <c r="L2077" s="45"/>
    </row>
    <row r="2078" spans="10:12" x14ac:dyDescent="0.15">
      <c r="J2078" s="43"/>
      <c r="K2078" s="271"/>
      <c r="L2078" s="45"/>
    </row>
    <row r="2079" spans="10:12" x14ac:dyDescent="0.15">
      <c r="J2079" s="43"/>
      <c r="K2079" s="271"/>
      <c r="L2079" s="45"/>
    </row>
    <row r="2080" spans="10:12" x14ac:dyDescent="0.15">
      <c r="J2080" s="43"/>
      <c r="K2080" s="271"/>
      <c r="L2080" s="45"/>
    </row>
    <row r="2081" spans="10:12" x14ac:dyDescent="0.15">
      <c r="J2081" s="43"/>
      <c r="K2081" s="271"/>
      <c r="L2081" s="45"/>
    </row>
    <row r="2082" spans="10:12" x14ac:dyDescent="0.15">
      <c r="J2082" s="43"/>
      <c r="K2082" s="271"/>
      <c r="L2082" s="45"/>
    </row>
    <row r="2083" spans="10:12" x14ac:dyDescent="0.15">
      <c r="J2083" s="43"/>
      <c r="K2083" s="271"/>
      <c r="L2083" s="45"/>
    </row>
    <row r="2084" spans="10:12" x14ac:dyDescent="0.15">
      <c r="J2084" s="43"/>
      <c r="K2084" s="271"/>
      <c r="L2084" s="45"/>
    </row>
    <row r="2085" spans="10:12" x14ac:dyDescent="0.15">
      <c r="J2085" s="43"/>
      <c r="K2085" s="271"/>
      <c r="L2085" s="45"/>
    </row>
    <row r="2086" spans="10:12" x14ac:dyDescent="0.15">
      <c r="J2086" s="43"/>
      <c r="K2086" s="271"/>
      <c r="L2086" s="45"/>
    </row>
    <row r="2087" spans="10:12" x14ac:dyDescent="0.15">
      <c r="J2087" s="43"/>
      <c r="K2087" s="271"/>
      <c r="L2087" s="45"/>
    </row>
    <row r="2088" spans="10:12" x14ac:dyDescent="0.15">
      <c r="J2088" s="43"/>
      <c r="K2088" s="271"/>
      <c r="L2088" s="45"/>
    </row>
    <row r="2089" spans="10:12" x14ac:dyDescent="0.15">
      <c r="J2089" s="43"/>
      <c r="K2089" s="271"/>
      <c r="L2089" s="45"/>
    </row>
    <row r="2090" spans="10:12" x14ac:dyDescent="0.15">
      <c r="J2090" s="43"/>
      <c r="K2090" s="271"/>
      <c r="L2090" s="45"/>
    </row>
    <row r="2091" spans="10:12" x14ac:dyDescent="0.15">
      <c r="J2091" s="43"/>
      <c r="K2091" s="271"/>
      <c r="L2091" s="45"/>
    </row>
    <row r="2092" spans="10:12" x14ac:dyDescent="0.15">
      <c r="J2092" s="43"/>
      <c r="K2092" s="271"/>
      <c r="L2092" s="45"/>
    </row>
    <row r="2093" spans="10:12" x14ac:dyDescent="0.15">
      <c r="J2093" s="43"/>
      <c r="K2093" s="271"/>
      <c r="L2093" s="45"/>
    </row>
    <row r="2094" spans="10:12" x14ac:dyDescent="0.15">
      <c r="J2094" s="43"/>
      <c r="K2094" s="271"/>
      <c r="L2094" s="45"/>
    </row>
    <row r="2095" spans="10:12" x14ac:dyDescent="0.15">
      <c r="J2095" s="43"/>
      <c r="K2095" s="271"/>
      <c r="L2095" s="45"/>
    </row>
    <row r="2096" spans="10:12" x14ac:dyDescent="0.15">
      <c r="J2096" s="43"/>
      <c r="K2096" s="271"/>
      <c r="L2096" s="45"/>
    </row>
    <row r="2097" spans="10:12" x14ac:dyDescent="0.15">
      <c r="J2097" s="43"/>
      <c r="K2097" s="271"/>
      <c r="L2097" s="45"/>
    </row>
    <row r="2098" spans="10:12" x14ac:dyDescent="0.15">
      <c r="J2098" s="43"/>
      <c r="K2098" s="271"/>
      <c r="L2098" s="45"/>
    </row>
    <row r="2099" spans="10:12" x14ac:dyDescent="0.15">
      <c r="J2099" s="43"/>
      <c r="K2099" s="271"/>
      <c r="L2099" s="45"/>
    </row>
    <row r="2100" spans="10:12" x14ac:dyDescent="0.15">
      <c r="J2100" s="43"/>
      <c r="K2100" s="271"/>
      <c r="L2100" s="45"/>
    </row>
    <row r="2101" spans="10:12" x14ac:dyDescent="0.15">
      <c r="J2101" s="43"/>
      <c r="K2101" s="271"/>
      <c r="L2101" s="45"/>
    </row>
    <row r="2102" spans="10:12" x14ac:dyDescent="0.15">
      <c r="J2102" s="43"/>
      <c r="K2102" s="271"/>
      <c r="L2102" s="45"/>
    </row>
    <row r="2103" spans="10:12" x14ac:dyDescent="0.15">
      <c r="J2103" s="43"/>
      <c r="K2103" s="271"/>
      <c r="L2103" s="45"/>
    </row>
    <row r="2104" spans="10:12" x14ac:dyDescent="0.15">
      <c r="J2104" s="43"/>
      <c r="K2104" s="271"/>
      <c r="L2104" s="45"/>
    </row>
    <row r="2105" spans="10:12" x14ac:dyDescent="0.15">
      <c r="J2105" s="43"/>
      <c r="K2105" s="271"/>
      <c r="L2105" s="45"/>
    </row>
    <row r="2106" spans="10:12" x14ac:dyDescent="0.15">
      <c r="J2106" s="43"/>
      <c r="K2106" s="271"/>
      <c r="L2106" s="45"/>
    </row>
    <row r="2107" spans="10:12" x14ac:dyDescent="0.15">
      <c r="J2107" s="43"/>
      <c r="K2107" s="271"/>
      <c r="L2107" s="45"/>
    </row>
    <row r="2108" spans="10:12" x14ac:dyDescent="0.15">
      <c r="J2108" s="43"/>
      <c r="K2108" s="271"/>
      <c r="L2108" s="45"/>
    </row>
    <row r="2109" spans="10:12" x14ac:dyDescent="0.15">
      <c r="J2109" s="43"/>
      <c r="K2109" s="271"/>
      <c r="L2109" s="45"/>
    </row>
    <row r="2110" spans="10:12" x14ac:dyDescent="0.15">
      <c r="J2110" s="43"/>
      <c r="K2110" s="271"/>
      <c r="L2110" s="45"/>
    </row>
    <row r="2111" spans="10:12" x14ac:dyDescent="0.15">
      <c r="J2111" s="43"/>
      <c r="K2111" s="271"/>
      <c r="L2111" s="45"/>
    </row>
    <row r="2112" spans="10:12" x14ac:dyDescent="0.15">
      <c r="J2112" s="43"/>
      <c r="K2112" s="271"/>
      <c r="L2112" s="45"/>
    </row>
    <row r="2113" spans="10:12" x14ac:dyDescent="0.15">
      <c r="J2113" s="43"/>
      <c r="K2113" s="271"/>
      <c r="L2113" s="45"/>
    </row>
    <row r="2114" spans="10:12" x14ac:dyDescent="0.15">
      <c r="J2114" s="43"/>
      <c r="K2114" s="271"/>
      <c r="L2114" s="45"/>
    </row>
    <row r="2115" spans="10:12" x14ac:dyDescent="0.15">
      <c r="J2115" s="43"/>
      <c r="K2115" s="271"/>
      <c r="L2115" s="45"/>
    </row>
    <row r="2116" spans="10:12" x14ac:dyDescent="0.15">
      <c r="J2116" s="43"/>
      <c r="K2116" s="271"/>
      <c r="L2116" s="45"/>
    </row>
    <row r="2117" spans="10:12" x14ac:dyDescent="0.15">
      <c r="J2117" s="43"/>
      <c r="K2117" s="271"/>
      <c r="L2117" s="45"/>
    </row>
    <row r="2118" spans="10:12" x14ac:dyDescent="0.15">
      <c r="J2118" s="43"/>
      <c r="K2118" s="271"/>
      <c r="L2118" s="45"/>
    </row>
    <row r="2119" spans="10:12" x14ac:dyDescent="0.15">
      <c r="J2119" s="43"/>
      <c r="K2119" s="271"/>
      <c r="L2119" s="45"/>
    </row>
    <row r="2120" spans="10:12" x14ac:dyDescent="0.15">
      <c r="J2120" s="43"/>
      <c r="K2120" s="271"/>
      <c r="L2120" s="45"/>
    </row>
    <row r="2121" spans="10:12" x14ac:dyDescent="0.15">
      <c r="J2121" s="43"/>
      <c r="K2121" s="271"/>
      <c r="L2121" s="45"/>
    </row>
    <row r="2122" spans="10:12" x14ac:dyDescent="0.15">
      <c r="J2122" s="43"/>
      <c r="K2122" s="271"/>
      <c r="L2122" s="45"/>
    </row>
    <row r="2123" spans="10:12" x14ac:dyDescent="0.15">
      <c r="J2123" s="43"/>
      <c r="K2123" s="271"/>
      <c r="L2123" s="45"/>
    </row>
    <row r="2124" spans="10:12" x14ac:dyDescent="0.15">
      <c r="J2124" s="43"/>
      <c r="K2124" s="271"/>
      <c r="L2124" s="45"/>
    </row>
    <row r="2125" spans="10:12" x14ac:dyDescent="0.15">
      <c r="J2125" s="43"/>
      <c r="K2125" s="271"/>
      <c r="L2125" s="45"/>
    </row>
    <row r="2126" spans="10:12" x14ac:dyDescent="0.15">
      <c r="J2126" s="43"/>
      <c r="K2126" s="271"/>
      <c r="L2126" s="45"/>
    </row>
    <row r="2127" spans="10:12" x14ac:dyDescent="0.15">
      <c r="J2127" s="43"/>
      <c r="K2127" s="271"/>
      <c r="L2127" s="45"/>
    </row>
    <row r="2128" spans="10:12" x14ac:dyDescent="0.15">
      <c r="J2128" s="43"/>
      <c r="K2128" s="271"/>
      <c r="L2128" s="45"/>
    </row>
    <row r="2129" spans="10:12" x14ac:dyDescent="0.15">
      <c r="J2129" s="43"/>
      <c r="K2129" s="271"/>
      <c r="L2129" s="45"/>
    </row>
    <row r="2130" spans="10:12" x14ac:dyDescent="0.15">
      <c r="J2130" s="43"/>
      <c r="K2130" s="271"/>
      <c r="L2130" s="45"/>
    </row>
    <row r="2131" spans="10:12" x14ac:dyDescent="0.15">
      <c r="J2131" s="43"/>
      <c r="K2131" s="271"/>
      <c r="L2131" s="45"/>
    </row>
    <row r="2132" spans="10:12" x14ac:dyDescent="0.15">
      <c r="J2132" s="43"/>
      <c r="K2132" s="271"/>
      <c r="L2132" s="45"/>
    </row>
    <row r="2133" spans="10:12" x14ac:dyDescent="0.15">
      <c r="J2133" s="43"/>
      <c r="K2133" s="271"/>
      <c r="L2133" s="45"/>
    </row>
    <row r="2134" spans="10:12" x14ac:dyDescent="0.15">
      <c r="J2134" s="43"/>
      <c r="K2134" s="271"/>
      <c r="L2134" s="45"/>
    </row>
    <row r="2135" spans="10:12" x14ac:dyDescent="0.15">
      <c r="J2135" s="43"/>
      <c r="K2135" s="271"/>
      <c r="L2135" s="45"/>
    </row>
    <row r="2136" spans="10:12" x14ac:dyDescent="0.15">
      <c r="J2136" s="43"/>
      <c r="K2136" s="271"/>
      <c r="L2136" s="45"/>
    </row>
    <row r="2137" spans="10:12" x14ac:dyDescent="0.15">
      <c r="J2137" s="43"/>
      <c r="K2137" s="271"/>
      <c r="L2137" s="45"/>
    </row>
    <row r="2138" spans="10:12" x14ac:dyDescent="0.15">
      <c r="J2138" s="43"/>
      <c r="K2138" s="271"/>
      <c r="L2138" s="45"/>
    </row>
    <row r="2139" spans="10:12" x14ac:dyDescent="0.15">
      <c r="J2139" s="43"/>
      <c r="K2139" s="271"/>
      <c r="L2139" s="45"/>
    </row>
    <row r="2140" spans="10:12" x14ac:dyDescent="0.15">
      <c r="J2140" s="43"/>
      <c r="K2140" s="271"/>
      <c r="L2140" s="45"/>
    </row>
    <row r="2141" spans="10:12" x14ac:dyDescent="0.15">
      <c r="J2141" s="43"/>
      <c r="K2141" s="271"/>
      <c r="L2141" s="45"/>
    </row>
    <row r="2142" spans="10:12" x14ac:dyDescent="0.15">
      <c r="J2142" s="43"/>
      <c r="K2142" s="271"/>
      <c r="L2142" s="45"/>
    </row>
    <row r="2143" spans="10:12" x14ac:dyDescent="0.15">
      <c r="J2143" s="43"/>
      <c r="K2143" s="271"/>
      <c r="L2143" s="45"/>
    </row>
    <row r="2144" spans="10:12" x14ac:dyDescent="0.15">
      <c r="J2144" s="43"/>
      <c r="K2144" s="271"/>
      <c r="L2144" s="45"/>
    </row>
    <row r="2145" spans="10:12" x14ac:dyDescent="0.15">
      <c r="J2145" s="43"/>
      <c r="K2145" s="271"/>
      <c r="L2145" s="45"/>
    </row>
    <row r="2146" spans="10:12" x14ac:dyDescent="0.15">
      <c r="J2146" s="43"/>
      <c r="K2146" s="271"/>
      <c r="L2146" s="45"/>
    </row>
    <row r="2147" spans="10:12" x14ac:dyDescent="0.15">
      <c r="J2147" s="43"/>
      <c r="K2147" s="271"/>
      <c r="L2147" s="45"/>
    </row>
    <row r="2148" spans="10:12" x14ac:dyDescent="0.15">
      <c r="J2148" s="43"/>
      <c r="K2148" s="271"/>
      <c r="L2148" s="45"/>
    </row>
    <row r="2149" spans="10:12" x14ac:dyDescent="0.15">
      <c r="J2149" s="43"/>
      <c r="K2149" s="271"/>
      <c r="L2149" s="45"/>
    </row>
    <row r="2150" spans="10:12" x14ac:dyDescent="0.15">
      <c r="J2150" s="43"/>
      <c r="K2150" s="271"/>
      <c r="L2150" s="45"/>
    </row>
    <row r="2151" spans="10:12" x14ac:dyDescent="0.15">
      <c r="J2151" s="43"/>
      <c r="K2151" s="271"/>
      <c r="L2151" s="45"/>
    </row>
    <row r="2152" spans="10:12" x14ac:dyDescent="0.15">
      <c r="J2152" s="43"/>
      <c r="K2152" s="271"/>
      <c r="L2152" s="45"/>
    </row>
    <row r="2153" spans="10:12" x14ac:dyDescent="0.15">
      <c r="J2153" s="43"/>
      <c r="K2153" s="271"/>
      <c r="L2153" s="45"/>
    </row>
    <row r="2154" spans="10:12" x14ac:dyDescent="0.15">
      <c r="J2154" s="43"/>
      <c r="K2154" s="271"/>
      <c r="L2154" s="45"/>
    </row>
    <row r="2155" spans="10:12" x14ac:dyDescent="0.15">
      <c r="J2155" s="43"/>
      <c r="K2155" s="271"/>
      <c r="L2155" s="45"/>
    </row>
    <row r="2156" spans="10:12" x14ac:dyDescent="0.15">
      <c r="J2156" s="43"/>
      <c r="K2156" s="271"/>
      <c r="L2156" s="45"/>
    </row>
    <row r="2157" spans="10:12" x14ac:dyDescent="0.15">
      <c r="J2157" s="43"/>
      <c r="K2157" s="271"/>
      <c r="L2157" s="45"/>
    </row>
    <row r="2158" spans="10:12" x14ac:dyDescent="0.15">
      <c r="J2158" s="43"/>
      <c r="K2158" s="271"/>
      <c r="L2158" s="45"/>
    </row>
    <row r="2159" spans="10:12" x14ac:dyDescent="0.15">
      <c r="J2159" s="43"/>
      <c r="K2159" s="271"/>
      <c r="L2159" s="45"/>
    </row>
    <row r="2160" spans="10:12" x14ac:dyDescent="0.15">
      <c r="J2160" s="43"/>
      <c r="K2160" s="271"/>
      <c r="L2160" s="45"/>
    </row>
    <row r="2161" spans="10:12" x14ac:dyDescent="0.15">
      <c r="J2161" s="43"/>
      <c r="K2161" s="271"/>
      <c r="L2161" s="45"/>
    </row>
    <row r="2162" spans="10:12" x14ac:dyDescent="0.15">
      <c r="J2162" s="43"/>
      <c r="K2162" s="271"/>
      <c r="L2162" s="45"/>
    </row>
    <row r="2163" spans="10:12" x14ac:dyDescent="0.15">
      <c r="J2163" s="43"/>
      <c r="K2163" s="271"/>
      <c r="L2163" s="45"/>
    </row>
    <row r="2164" spans="10:12" x14ac:dyDescent="0.15">
      <c r="J2164" s="43"/>
      <c r="K2164" s="271"/>
      <c r="L2164" s="45"/>
    </row>
    <row r="2165" spans="10:12" x14ac:dyDescent="0.15">
      <c r="J2165" s="43"/>
      <c r="K2165" s="271"/>
      <c r="L2165" s="45"/>
    </row>
    <row r="2166" spans="10:12" x14ac:dyDescent="0.15">
      <c r="J2166" s="43"/>
      <c r="K2166" s="271"/>
      <c r="L2166" s="45"/>
    </row>
    <row r="2167" spans="10:12" x14ac:dyDescent="0.15">
      <c r="J2167" s="43"/>
      <c r="K2167" s="271"/>
      <c r="L2167" s="45"/>
    </row>
    <row r="2168" spans="10:12" x14ac:dyDescent="0.15">
      <c r="J2168" s="43"/>
      <c r="K2168" s="271"/>
      <c r="L2168" s="45"/>
    </row>
    <row r="2169" spans="10:12" x14ac:dyDescent="0.15">
      <c r="J2169" s="43"/>
      <c r="K2169" s="271"/>
      <c r="L2169" s="45"/>
    </row>
    <row r="2170" spans="10:12" x14ac:dyDescent="0.15">
      <c r="J2170" s="43"/>
      <c r="K2170" s="271"/>
      <c r="L2170" s="45"/>
    </row>
    <row r="2171" spans="10:12" x14ac:dyDescent="0.15">
      <c r="J2171" s="43"/>
      <c r="K2171" s="271"/>
      <c r="L2171" s="45"/>
    </row>
    <row r="2172" spans="10:12" x14ac:dyDescent="0.15">
      <c r="J2172" s="43"/>
      <c r="K2172" s="271"/>
      <c r="L2172" s="45"/>
    </row>
    <row r="2173" spans="10:12" x14ac:dyDescent="0.15">
      <c r="J2173" s="43"/>
      <c r="K2173" s="271"/>
      <c r="L2173" s="45"/>
    </row>
    <row r="2174" spans="10:12" x14ac:dyDescent="0.15">
      <c r="J2174" s="43"/>
      <c r="K2174" s="271"/>
      <c r="L2174" s="45"/>
    </row>
    <row r="2175" spans="10:12" x14ac:dyDescent="0.15">
      <c r="J2175" s="43"/>
      <c r="K2175" s="271"/>
      <c r="L2175" s="45"/>
    </row>
    <row r="2176" spans="10:12" x14ac:dyDescent="0.15">
      <c r="J2176" s="43"/>
      <c r="K2176" s="271"/>
      <c r="L2176" s="45"/>
    </row>
    <row r="2177" spans="10:12" x14ac:dyDescent="0.15">
      <c r="J2177" s="43"/>
      <c r="K2177" s="271"/>
      <c r="L2177" s="45"/>
    </row>
    <row r="2178" spans="10:12" x14ac:dyDescent="0.15">
      <c r="J2178" s="43"/>
      <c r="K2178" s="271"/>
      <c r="L2178" s="45"/>
    </row>
    <row r="2179" spans="10:12" x14ac:dyDescent="0.15">
      <c r="J2179" s="43"/>
      <c r="K2179" s="271"/>
      <c r="L2179" s="45"/>
    </row>
    <row r="2180" spans="10:12" x14ac:dyDescent="0.15">
      <c r="J2180" s="43"/>
      <c r="K2180" s="271"/>
      <c r="L2180" s="45"/>
    </row>
    <row r="2181" spans="10:12" x14ac:dyDescent="0.15">
      <c r="J2181" s="43"/>
      <c r="K2181" s="271"/>
      <c r="L2181" s="45"/>
    </row>
    <row r="2182" spans="10:12" x14ac:dyDescent="0.15">
      <c r="J2182" s="43"/>
      <c r="K2182" s="271"/>
      <c r="L2182" s="45"/>
    </row>
    <row r="2183" spans="10:12" x14ac:dyDescent="0.15">
      <c r="J2183" s="43"/>
      <c r="K2183" s="271"/>
      <c r="L2183" s="45"/>
    </row>
    <row r="2184" spans="10:12" x14ac:dyDescent="0.15">
      <c r="J2184" s="43"/>
      <c r="K2184" s="271"/>
      <c r="L2184" s="45"/>
    </row>
    <row r="2185" spans="10:12" x14ac:dyDescent="0.15">
      <c r="J2185" s="43"/>
      <c r="K2185" s="271"/>
      <c r="L2185" s="45"/>
    </row>
    <row r="2186" spans="10:12" x14ac:dyDescent="0.15">
      <c r="J2186" s="43"/>
      <c r="K2186" s="271"/>
      <c r="L2186" s="45"/>
    </row>
    <row r="2187" spans="10:12" x14ac:dyDescent="0.15">
      <c r="J2187" s="43"/>
      <c r="K2187" s="271"/>
      <c r="L2187" s="45"/>
    </row>
    <row r="2188" spans="10:12" x14ac:dyDescent="0.15">
      <c r="J2188" s="43"/>
      <c r="K2188" s="271"/>
      <c r="L2188" s="45"/>
    </row>
    <row r="2189" spans="10:12" x14ac:dyDescent="0.15">
      <c r="J2189" s="43"/>
      <c r="K2189" s="271"/>
      <c r="L2189" s="45"/>
    </row>
    <row r="2190" spans="10:12" x14ac:dyDescent="0.15">
      <c r="J2190" s="43"/>
      <c r="K2190" s="271"/>
      <c r="L2190" s="45"/>
    </row>
    <row r="2191" spans="10:12" x14ac:dyDescent="0.15">
      <c r="J2191" s="43"/>
      <c r="K2191" s="271"/>
      <c r="L2191" s="45"/>
    </row>
    <row r="2192" spans="10:12" x14ac:dyDescent="0.15">
      <c r="J2192" s="43"/>
      <c r="K2192" s="271"/>
      <c r="L2192" s="45"/>
    </row>
    <row r="2193" spans="10:12" x14ac:dyDescent="0.15">
      <c r="J2193" s="43"/>
      <c r="K2193" s="271"/>
      <c r="L2193" s="45"/>
    </row>
    <row r="2194" spans="10:12" x14ac:dyDescent="0.15">
      <c r="J2194" s="43"/>
      <c r="K2194" s="271"/>
      <c r="L2194" s="45"/>
    </row>
    <row r="2195" spans="10:12" x14ac:dyDescent="0.15">
      <c r="J2195" s="43"/>
      <c r="K2195" s="271"/>
      <c r="L2195" s="45"/>
    </row>
    <row r="2196" spans="10:12" x14ac:dyDescent="0.15">
      <c r="J2196" s="43"/>
      <c r="K2196" s="271"/>
      <c r="L2196" s="45"/>
    </row>
    <row r="2197" spans="10:12" x14ac:dyDescent="0.15">
      <c r="J2197" s="43"/>
      <c r="K2197" s="271"/>
      <c r="L2197" s="45"/>
    </row>
    <row r="2198" spans="10:12" x14ac:dyDescent="0.15">
      <c r="J2198" s="43"/>
      <c r="K2198" s="271"/>
      <c r="L2198" s="45"/>
    </row>
    <row r="2199" spans="10:12" x14ac:dyDescent="0.15">
      <c r="J2199" s="43"/>
      <c r="K2199" s="271"/>
      <c r="L2199" s="45"/>
    </row>
    <row r="2200" spans="10:12" x14ac:dyDescent="0.15">
      <c r="J2200" s="43"/>
      <c r="K2200" s="271"/>
      <c r="L2200" s="45"/>
    </row>
    <row r="2201" spans="10:12" x14ac:dyDescent="0.15">
      <c r="J2201" s="43"/>
      <c r="K2201" s="271"/>
      <c r="L2201" s="45"/>
    </row>
    <row r="2202" spans="10:12" x14ac:dyDescent="0.15">
      <c r="J2202" s="43"/>
      <c r="K2202" s="271"/>
      <c r="L2202" s="45"/>
    </row>
    <row r="2203" spans="10:12" x14ac:dyDescent="0.15">
      <c r="J2203" s="43"/>
      <c r="K2203" s="271"/>
      <c r="L2203" s="45"/>
    </row>
    <row r="2204" spans="10:12" x14ac:dyDescent="0.15">
      <c r="J2204" s="43"/>
      <c r="K2204" s="271"/>
      <c r="L2204" s="45"/>
    </row>
    <row r="2205" spans="10:12" x14ac:dyDescent="0.15">
      <c r="J2205" s="43"/>
      <c r="K2205" s="271"/>
      <c r="L2205" s="45"/>
    </row>
    <row r="2206" spans="10:12" x14ac:dyDescent="0.15">
      <c r="J2206" s="43"/>
      <c r="K2206" s="271"/>
      <c r="L2206" s="45"/>
    </row>
    <row r="2207" spans="10:12" x14ac:dyDescent="0.15">
      <c r="J2207" s="43"/>
      <c r="K2207" s="271"/>
      <c r="L2207" s="45"/>
    </row>
    <row r="2208" spans="10:12" x14ac:dyDescent="0.15">
      <c r="J2208" s="43"/>
      <c r="K2208" s="271"/>
      <c r="L2208" s="45"/>
    </row>
    <row r="2209" spans="10:12" x14ac:dyDescent="0.15">
      <c r="J2209" s="43"/>
      <c r="K2209" s="271"/>
      <c r="L2209" s="45"/>
    </row>
    <row r="2210" spans="10:12" x14ac:dyDescent="0.15">
      <c r="J2210" s="43"/>
      <c r="K2210" s="271"/>
      <c r="L2210" s="45"/>
    </row>
    <row r="2211" spans="10:12" x14ac:dyDescent="0.15">
      <c r="J2211" s="43"/>
      <c r="K2211" s="271"/>
      <c r="L2211" s="45"/>
    </row>
    <row r="2212" spans="10:12" x14ac:dyDescent="0.15">
      <c r="J2212" s="43"/>
      <c r="K2212" s="271"/>
      <c r="L2212" s="45"/>
    </row>
    <row r="2213" spans="10:12" x14ac:dyDescent="0.15">
      <c r="J2213" s="43"/>
      <c r="K2213" s="271"/>
      <c r="L2213" s="45"/>
    </row>
    <row r="2214" spans="10:12" x14ac:dyDescent="0.15">
      <c r="J2214" s="43"/>
      <c r="K2214" s="271"/>
      <c r="L2214" s="45"/>
    </row>
    <row r="2215" spans="10:12" x14ac:dyDescent="0.15">
      <c r="J2215" s="43"/>
      <c r="K2215" s="271"/>
      <c r="L2215" s="45"/>
    </row>
    <row r="2216" spans="10:12" x14ac:dyDescent="0.15">
      <c r="J2216" s="43"/>
      <c r="K2216" s="271"/>
      <c r="L2216" s="45"/>
    </row>
    <row r="2217" spans="10:12" x14ac:dyDescent="0.15">
      <c r="J2217" s="43"/>
      <c r="K2217" s="271"/>
      <c r="L2217" s="45"/>
    </row>
    <row r="2218" spans="10:12" x14ac:dyDescent="0.15">
      <c r="J2218" s="43"/>
      <c r="K2218" s="271"/>
      <c r="L2218" s="45"/>
    </row>
    <row r="2219" spans="10:12" x14ac:dyDescent="0.15">
      <c r="J2219" s="43"/>
      <c r="K2219" s="271"/>
      <c r="L2219" s="45"/>
    </row>
    <row r="2220" spans="10:12" x14ac:dyDescent="0.15">
      <c r="J2220" s="43"/>
      <c r="K2220" s="271"/>
      <c r="L2220" s="45"/>
    </row>
    <row r="2221" spans="10:12" x14ac:dyDescent="0.15">
      <c r="J2221" s="43"/>
      <c r="K2221" s="271"/>
      <c r="L2221" s="45"/>
    </row>
    <row r="2222" spans="10:12" x14ac:dyDescent="0.15">
      <c r="J2222" s="43"/>
      <c r="K2222" s="271"/>
      <c r="L2222" s="45"/>
    </row>
    <row r="2223" spans="10:12" x14ac:dyDescent="0.15">
      <c r="J2223" s="43"/>
      <c r="K2223" s="271"/>
      <c r="L2223" s="45"/>
    </row>
    <row r="2224" spans="10:12" x14ac:dyDescent="0.15">
      <c r="J2224" s="43"/>
      <c r="K2224" s="271"/>
      <c r="L2224" s="45"/>
    </row>
    <row r="2225" spans="10:12" x14ac:dyDescent="0.15">
      <c r="J2225" s="43"/>
      <c r="K2225" s="271"/>
      <c r="L2225" s="45"/>
    </row>
    <row r="2226" spans="10:12" x14ac:dyDescent="0.15">
      <c r="J2226" s="43"/>
      <c r="K2226" s="271"/>
      <c r="L2226" s="45"/>
    </row>
    <row r="2227" spans="10:12" x14ac:dyDescent="0.15">
      <c r="J2227" s="43"/>
      <c r="K2227" s="271"/>
      <c r="L2227" s="45"/>
    </row>
    <row r="2228" spans="10:12" x14ac:dyDescent="0.15">
      <c r="J2228" s="43"/>
      <c r="K2228" s="271"/>
      <c r="L2228" s="45"/>
    </row>
    <row r="2229" spans="10:12" x14ac:dyDescent="0.15">
      <c r="J2229" s="43"/>
      <c r="K2229" s="271"/>
      <c r="L2229" s="45"/>
    </row>
    <row r="2230" spans="10:12" x14ac:dyDescent="0.15">
      <c r="J2230" s="43"/>
      <c r="K2230" s="271"/>
      <c r="L2230" s="45"/>
    </row>
    <row r="2231" spans="10:12" x14ac:dyDescent="0.15">
      <c r="J2231" s="43"/>
      <c r="K2231" s="271"/>
      <c r="L2231" s="45"/>
    </row>
    <row r="2232" spans="10:12" x14ac:dyDescent="0.15">
      <c r="J2232" s="43"/>
      <c r="K2232" s="271"/>
      <c r="L2232" s="45"/>
    </row>
    <row r="2233" spans="10:12" x14ac:dyDescent="0.15">
      <c r="J2233" s="43"/>
      <c r="K2233" s="271"/>
      <c r="L2233" s="45"/>
    </row>
    <row r="2234" spans="10:12" x14ac:dyDescent="0.15">
      <c r="J2234" s="43"/>
      <c r="K2234" s="271"/>
      <c r="L2234" s="45"/>
    </row>
    <row r="2235" spans="10:12" x14ac:dyDescent="0.15">
      <c r="J2235" s="43"/>
      <c r="K2235" s="271"/>
      <c r="L2235" s="45"/>
    </row>
    <row r="2236" spans="10:12" x14ac:dyDescent="0.15">
      <c r="J2236" s="43"/>
      <c r="K2236" s="271"/>
      <c r="L2236" s="45"/>
    </row>
    <row r="2237" spans="10:12" x14ac:dyDescent="0.15">
      <c r="J2237" s="43"/>
      <c r="K2237" s="271"/>
      <c r="L2237" s="45"/>
    </row>
    <row r="2238" spans="10:12" x14ac:dyDescent="0.15">
      <c r="J2238" s="43"/>
      <c r="K2238" s="271"/>
      <c r="L2238" s="45"/>
    </row>
    <row r="2239" spans="10:12" x14ac:dyDescent="0.15">
      <c r="J2239" s="43"/>
      <c r="K2239" s="271"/>
      <c r="L2239" s="45"/>
    </row>
    <row r="2240" spans="10:12" x14ac:dyDescent="0.15">
      <c r="J2240" s="43"/>
      <c r="K2240" s="271"/>
      <c r="L2240" s="45"/>
    </row>
    <row r="2241" spans="10:12" x14ac:dyDescent="0.15">
      <c r="J2241" s="43"/>
      <c r="K2241" s="271"/>
      <c r="L2241" s="45"/>
    </row>
    <row r="2242" spans="10:12" x14ac:dyDescent="0.15">
      <c r="J2242" s="43"/>
      <c r="K2242" s="271"/>
      <c r="L2242" s="45"/>
    </row>
    <row r="2243" spans="10:12" x14ac:dyDescent="0.15">
      <c r="J2243" s="43"/>
      <c r="K2243" s="271"/>
      <c r="L2243" s="45"/>
    </row>
    <row r="2244" spans="10:12" x14ac:dyDescent="0.15">
      <c r="J2244" s="43"/>
      <c r="K2244" s="271"/>
      <c r="L2244" s="45"/>
    </row>
    <row r="2245" spans="10:12" x14ac:dyDescent="0.15">
      <c r="J2245" s="43"/>
      <c r="K2245" s="271"/>
      <c r="L2245" s="45"/>
    </row>
    <row r="2246" spans="10:12" x14ac:dyDescent="0.15">
      <c r="J2246" s="43"/>
      <c r="K2246" s="271"/>
      <c r="L2246" s="45"/>
    </row>
    <row r="2247" spans="10:12" x14ac:dyDescent="0.15">
      <c r="J2247" s="43"/>
      <c r="K2247" s="271"/>
      <c r="L2247" s="45"/>
    </row>
    <row r="2248" spans="10:12" x14ac:dyDescent="0.15">
      <c r="J2248" s="43"/>
      <c r="K2248" s="271"/>
      <c r="L2248" s="45"/>
    </row>
    <row r="2249" spans="10:12" x14ac:dyDescent="0.15">
      <c r="J2249" s="43"/>
      <c r="K2249" s="271"/>
      <c r="L2249" s="45"/>
    </row>
    <row r="2250" spans="10:12" x14ac:dyDescent="0.15">
      <c r="J2250" s="43"/>
      <c r="K2250" s="271"/>
      <c r="L2250" s="45"/>
    </row>
    <row r="2251" spans="10:12" x14ac:dyDescent="0.15">
      <c r="J2251" s="43"/>
      <c r="K2251" s="271"/>
      <c r="L2251" s="45"/>
    </row>
    <row r="2252" spans="10:12" x14ac:dyDescent="0.15">
      <c r="J2252" s="43"/>
      <c r="K2252" s="271"/>
      <c r="L2252" s="45"/>
    </row>
    <row r="2253" spans="10:12" x14ac:dyDescent="0.15">
      <c r="J2253" s="43"/>
      <c r="K2253" s="271"/>
      <c r="L2253" s="45"/>
    </row>
    <row r="2254" spans="10:12" x14ac:dyDescent="0.15">
      <c r="J2254" s="43"/>
      <c r="K2254" s="271"/>
      <c r="L2254" s="45"/>
    </row>
    <row r="2255" spans="10:12" x14ac:dyDescent="0.15">
      <c r="J2255" s="43"/>
      <c r="K2255" s="271"/>
      <c r="L2255" s="45"/>
    </row>
    <row r="2256" spans="10:12" x14ac:dyDescent="0.15">
      <c r="J2256" s="43"/>
      <c r="K2256" s="271"/>
      <c r="L2256" s="45"/>
    </row>
    <row r="2257" spans="10:12" x14ac:dyDescent="0.15">
      <c r="J2257" s="43"/>
      <c r="K2257" s="271"/>
      <c r="L2257" s="45"/>
    </row>
    <row r="2258" spans="10:12" x14ac:dyDescent="0.15">
      <c r="J2258" s="43"/>
      <c r="K2258" s="271"/>
      <c r="L2258" s="45"/>
    </row>
    <row r="2259" spans="10:12" x14ac:dyDescent="0.15">
      <c r="J2259" s="43"/>
      <c r="K2259" s="271"/>
      <c r="L2259" s="45"/>
    </row>
    <row r="2260" spans="10:12" x14ac:dyDescent="0.15">
      <c r="J2260" s="43"/>
      <c r="K2260" s="271"/>
      <c r="L2260" s="45"/>
    </row>
    <row r="2261" spans="10:12" x14ac:dyDescent="0.15">
      <c r="J2261" s="43"/>
      <c r="K2261" s="271"/>
      <c r="L2261" s="45"/>
    </row>
    <row r="2262" spans="10:12" x14ac:dyDescent="0.15">
      <c r="J2262" s="43"/>
      <c r="K2262" s="271"/>
      <c r="L2262" s="45"/>
    </row>
    <row r="2263" spans="10:12" x14ac:dyDescent="0.15">
      <c r="J2263" s="43"/>
      <c r="K2263" s="271"/>
      <c r="L2263" s="45"/>
    </row>
    <row r="2264" spans="10:12" x14ac:dyDescent="0.15">
      <c r="J2264" s="43"/>
      <c r="K2264" s="271"/>
      <c r="L2264" s="45"/>
    </row>
    <row r="2265" spans="10:12" x14ac:dyDescent="0.15">
      <c r="J2265" s="43"/>
      <c r="K2265" s="271"/>
      <c r="L2265" s="45"/>
    </row>
    <row r="2266" spans="10:12" x14ac:dyDescent="0.15">
      <c r="J2266" s="43"/>
      <c r="K2266" s="271"/>
      <c r="L2266" s="45"/>
    </row>
    <row r="2267" spans="10:12" x14ac:dyDescent="0.15">
      <c r="J2267" s="43"/>
      <c r="K2267" s="271"/>
      <c r="L2267" s="45"/>
    </row>
    <row r="2268" spans="10:12" x14ac:dyDescent="0.15">
      <c r="J2268" s="43"/>
      <c r="K2268" s="271"/>
      <c r="L2268" s="45"/>
    </row>
    <row r="2269" spans="10:12" x14ac:dyDescent="0.15">
      <c r="J2269" s="43"/>
      <c r="K2269" s="271"/>
      <c r="L2269" s="45"/>
    </row>
    <row r="2270" spans="10:12" x14ac:dyDescent="0.15">
      <c r="J2270" s="43"/>
      <c r="K2270" s="271"/>
      <c r="L2270" s="45"/>
    </row>
    <row r="2271" spans="10:12" x14ac:dyDescent="0.15">
      <c r="J2271" s="43"/>
      <c r="K2271" s="271"/>
      <c r="L2271" s="45"/>
    </row>
    <row r="2272" spans="10:12" x14ac:dyDescent="0.15">
      <c r="J2272" s="43"/>
      <c r="K2272" s="271"/>
      <c r="L2272" s="45"/>
    </row>
    <row r="2273" spans="10:12" x14ac:dyDescent="0.15">
      <c r="J2273" s="43"/>
      <c r="K2273" s="271"/>
      <c r="L2273" s="45"/>
    </row>
    <row r="2274" spans="10:12" x14ac:dyDescent="0.15">
      <c r="J2274" s="43"/>
      <c r="K2274" s="271"/>
      <c r="L2274" s="45"/>
    </row>
    <row r="2275" spans="10:12" x14ac:dyDescent="0.15">
      <c r="J2275" s="43"/>
      <c r="K2275" s="271"/>
      <c r="L2275" s="45"/>
    </row>
    <row r="2276" spans="10:12" x14ac:dyDescent="0.15">
      <c r="J2276" s="43"/>
      <c r="K2276" s="271"/>
      <c r="L2276" s="45"/>
    </row>
    <row r="2277" spans="10:12" x14ac:dyDescent="0.15">
      <c r="J2277" s="43"/>
      <c r="K2277" s="271"/>
      <c r="L2277" s="45"/>
    </row>
    <row r="2278" spans="10:12" x14ac:dyDescent="0.15">
      <c r="J2278" s="43"/>
      <c r="K2278" s="271"/>
      <c r="L2278" s="45"/>
    </row>
    <row r="2279" spans="10:12" x14ac:dyDescent="0.15">
      <c r="J2279" s="43"/>
      <c r="K2279" s="271"/>
      <c r="L2279" s="45"/>
    </row>
    <row r="2280" spans="10:12" x14ac:dyDescent="0.15">
      <c r="J2280" s="43"/>
      <c r="K2280" s="271"/>
      <c r="L2280" s="45"/>
    </row>
    <row r="2281" spans="10:12" x14ac:dyDescent="0.15">
      <c r="J2281" s="43"/>
      <c r="K2281" s="271"/>
      <c r="L2281" s="45"/>
    </row>
    <row r="2282" spans="10:12" x14ac:dyDescent="0.15">
      <c r="J2282" s="43"/>
      <c r="K2282" s="271"/>
      <c r="L2282" s="45"/>
    </row>
    <row r="2283" spans="10:12" x14ac:dyDescent="0.15">
      <c r="J2283" s="43"/>
      <c r="K2283" s="271"/>
      <c r="L2283" s="45"/>
    </row>
    <row r="2284" spans="10:12" x14ac:dyDescent="0.15">
      <c r="J2284" s="43"/>
      <c r="K2284" s="271"/>
      <c r="L2284" s="45"/>
    </row>
    <row r="2285" spans="10:12" x14ac:dyDescent="0.15">
      <c r="J2285" s="43"/>
      <c r="K2285" s="271"/>
      <c r="L2285" s="45"/>
    </row>
    <row r="2286" spans="10:12" x14ac:dyDescent="0.15">
      <c r="J2286" s="43"/>
      <c r="K2286" s="271"/>
      <c r="L2286" s="45"/>
    </row>
    <row r="2287" spans="10:12" x14ac:dyDescent="0.15">
      <c r="J2287" s="43"/>
      <c r="K2287" s="271"/>
      <c r="L2287" s="45"/>
    </row>
    <row r="2288" spans="10:12" x14ac:dyDescent="0.15">
      <c r="J2288" s="43"/>
      <c r="K2288" s="271"/>
      <c r="L2288" s="45"/>
    </row>
    <row r="2289" spans="10:12" x14ac:dyDescent="0.15">
      <c r="J2289" s="43"/>
      <c r="K2289" s="271"/>
      <c r="L2289" s="45"/>
    </row>
    <row r="2290" spans="10:12" x14ac:dyDescent="0.15">
      <c r="J2290" s="43"/>
      <c r="K2290" s="271"/>
      <c r="L2290" s="45"/>
    </row>
    <row r="2291" spans="10:12" x14ac:dyDescent="0.15">
      <c r="J2291" s="43"/>
      <c r="K2291" s="271"/>
      <c r="L2291" s="45"/>
    </row>
    <row r="2292" spans="10:12" x14ac:dyDescent="0.15">
      <c r="J2292" s="43"/>
      <c r="K2292" s="271"/>
      <c r="L2292" s="45"/>
    </row>
    <row r="2293" spans="10:12" x14ac:dyDescent="0.15">
      <c r="J2293" s="43"/>
      <c r="K2293" s="271"/>
      <c r="L2293" s="45"/>
    </row>
    <row r="2294" spans="10:12" x14ac:dyDescent="0.15">
      <c r="J2294" s="43"/>
      <c r="K2294" s="271"/>
      <c r="L2294" s="45"/>
    </row>
    <row r="2295" spans="10:12" x14ac:dyDescent="0.15">
      <c r="J2295" s="43"/>
      <c r="K2295" s="271"/>
      <c r="L2295" s="45"/>
    </row>
    <row r="2296" spans="10:12" x14ac:dyDescent="0.15">
      <c r="J2296" s="43"/>
      <c r="K2296" s="271"/>
      <c r="L2296" s="45"/>
    </row>
    <row r="2297" spans="10:12" x14ac:dyDescent="0.15">
      <c r="J2297" s="43"/>
      <c r="K2297" s="271"/>
      <c r="L2297" s="45"/>
    </row>
    <row r="2298" spans="10:12" x14ac:dyDescent="0.15">
      <c r="J2298" s="43"/>
      <c r="K2298" s="271"/>
      <c r="L2298" s="45"/>
    </row>
    <row r="2299" spans="10:12" x14ac:dyDescent="0.15">
      <c r="J2299" s="43"/>
      <c r="K2299" s="271"/>
      <c r="L2299" s="45"/>
    </row>
    <row r="2300" spans="10:12" x14ac:dyDescent="0.15">
      <c r="J2300" s="43"/>
      <c r="K2300" s="271"/>
      <c r="L2300" s="45"/>
    </row>
    <row r="2301" spans="10:12" x14ac:dyDescent="0.15">
      <c r="J2301" s="43"/>
      <c r="K2301" s="271"/>
      <c r="L2301" s="45"/>
    </row>
    <row r="2302" spans="10:12" x14ac:dyDescent="0.15">
      <c r="J2302" s="43"/>
      <c r="K2302" s="271"/>
      <c r="L2302" s="45"/>
    </row>
    <row r="2303" spans="10:12" x14ac:dyDescent="0.15">
      <c r="J2303" s="43"/>
      <c r="K2303" s="271"/>
      <c r="L2303" s="45"/>
    </row>
    <row r="2304" spans="10:12" x14ac:dyDescent="0.15">
      <c r="J2304" s="43"/>
      <c r="K2304" s="271"/>
      <c r="L2304" s="45"/>
    </row>
    <row r="2305" spans="10:12" x14ac:dyDescent="0.15">
      <c r="J2305" s="43"/>
      <c r="K2305" s="271"/>
      <c r="L2305" s="45"/>
    </row>
    <row r="2306" spans="10:12" x14ac:dyDescent="0.15">
      <c r="J2306" s="43"/>
      <c r="K2306" s="271"/>
      <c r="L2306" s="45"/>
    </row>
    <row r="2307" spans="10:12" x14ac:dyDescent="0.15">
      <c r="J2307" s="43"/>
      <c r="K2307" s="271"/>
      <c r="L2307" s="45"/>
    </row>
    <row r="2308" spans="10:12" x14ac:dyDescent="0.15">
      <c r="J2308" s="43"/>
      <c r="K2308" s="271"/>
      <c r="L2308" s="45"/>
    </row>
    <row r="2309" spans="10:12" x14ac:dyDescent="0.15">
      <c r="J2309" s="43"/>
      <c r="K2309" s="271"/>
      <c r="L2309" s="45"/>
    </row>
    <row r="2310" spans="10:12" x14ac:dyDescent="0.15">
      <c r="J2310" s="43"/>
      <c r="K2310" s="271"/>
      <c r="L2310" s="45"/>
    </row>
    <row r="2311" spans="10:12" x14ac:dyDescent="0.15">
      <c r="J2311" s="43"/>
      <c r="K2311" s="271"/>
      <c r="L2311" s="45"/>
    </row>
    <row r="2312" spans="10:12" x14ac:dyDescent="0.15">
      <c r="J2312" s="43"/>
      <c r="K2312" s="271"/>
      <c r="L2312" s="45"/>
    </row>
    <row r="2313" spans="10:12" x14ac:dyDescent="0.15">
      <c r="J2313" s="43"/>
      <c r="K2313" s="271"/>
      <c r="L2313" s="45"/>
    </row>
    <row r="2314" spans="10:12" x14ac:dyDescent="0.15">
      <c r="J2314" s="43"/>
      <c r="K2314" s="271"/>
      <c r="L2314" s="45"/>
    </row>
    <row r="2315" spans="10:12" x14ac:dyDescent="0.15">
      <c r="J2315" s="43"/>
      <c r="K2315" s="271"/>
      <c r="L2315" s="45"/>
    </row>
    <row r="2316" spans="10:12" x14ac:dyDescent="0.15">
      <c r="J2316" s="43"/>
      <c r="K2316" s="271"/>
      <c r="L2316" s="45"/>
    </row>
    <row r="2317" spans="10:12" x14ac:dyDescent="0.15">
      <c r="J2317" s="43"/>
      <c r="K2317" s="271"/>
      <c r="L2317" s="45"/>
    </row>
    <row r="2318" spans="10:12" x14ac:dyDescent="0.15">
      <c r="J2318" s="43"/>
      <c r="K2318" s="271"/>
      <c r="L2318" s="45"/>
    </row>
    <row r="2319" spans="10:12" x14ac:dyDescent="0.15">
      <c r="J2319" s="43"/>
      <c r="K2319" s="271"/>
      <c r="L2319" s="45"/>
    </row>
    <row r="2320" spans="10:12" x14ac:dyDescent="0.15">
      <c r="J2320" s="43"/>
      <c r="K2320" s="271"/>
      <c r="L2320" s="45"/>
    </row>
    <row r="2321" spans="10:12" x14ac:dyDescent="0.15">
      <c r="J2321" s="43"/>
      <c r="K2321" s="271"/>
      <c r="L2321" s="45"/>
    </row>
    <row r="2322" spans="10:12" x14ac:dyDescent="0.15">
      <c r="J2322" s="43"/>
      <c r="K2322" s="271"/>
      <c r="L2322" s="45"/>
    </row>
    <row r="2323" spans="10:12" x14ac:dyDescent="0.15">
      <c r="J2323" s="43"/>
      <c r="K2323" s="271"/>
      <c r="L2323" s="45"/>
    </row>
    <row r="2324" spans="10:12" x14ac:dyDescent="0.15">
      <c r="J2324" s="43"/>
      <c r="K2324" s="271"/>
      <c r="L2324" s="45"/>
    </row>
    <row r="2325" spans="10:12" x14ac:dyDescent="0.15">
      <c r="J2325" s="43"/>
      <c r="K2325" s="271"/>
      <c r="L2325" s="45"/>
    </row>
    <row r="2326" spans="10:12" x14ac:dyDescent="0.15">
      <c r="J2326" s="43"/>
      <c r="K2326" s="271"/>
      <c r="L2326" s="45"/>
    </row>
    <row r="2327" spans="10:12" x14ac:dyDescent="0.15">
      <c r="J2327" s="43"/>
      <c r="K2327" s="271"/>
      <c r="L2327" s="45"/>
    </row>
    <row r="2328" spans="10:12" x14ac:dyDescent="0.15">
      <c r="J2328" s="43"/>
      <c r="K2328" s="271"/>
      <c r="L2328" s="45"/>
    </row>
    <row r="2329" spans="10:12" x14ac:dyDescent="0.15">
      <c r="J2329" s="43"/>
      <c r="K2329" s="271"/>
      <c r="L2329" s="45"/>
    </row>
    <row r="2330" spans="10:12" x14ac:dyDescent="0.15">
      <c r="J2330" s="43"/>
      <c r="K2330" s="271"/>
      <c r="L2330" s="45"/>
    </row>
    <row r="2331" spans="10:12" x14ac:dyDescent="0.15">
      <c r="J2331" s="43"/>
      <c r="K2331" s="271"/>
      <c r="L2331" s="45"/>
    </row>
    <row r="2332" spans="10:12" x14ac:dyDescent="0.15">
      <c r="J2332" s="43"/>
      <c r="K2332" s="271"/>
      <c r="L2332" s="45"/>
    </row>
    <row r="2333" spans="10:12" x14ac:dyDescent="0.15">
      <c r="J2333" s="43"/>
      <c r="K2333" s="271"/>
      <c r="L2333" s="45"/>
    </row>
    <row r="2334" spans="10:12" x14ac:dyDescent="0.15">
      <c r="J2334" s="43"/>
      <c r="K2334" s="271"/>
      <c r="L2334" s="45"/>
    </row>
    <row r="2335" spans="10:12" x14ac:dyDescent="0.15">
      <c r="J2335" s="43"/>
      <c r="K2335" s="271"/>
      <c r="L2335" s="45"/>
    </row>
    <row r="2336" spans="10:12" x14ac:dyDescent="0.15">
      <c r="J2336" s="43"/>
      <c r="K2336" s="271"/>
      <c r="L2336" s="45"/>
    </row>
    <row r="2337" spans="10:12" x14ac:dyDescent="0.15">
      <c r="J2337" s="43"/>
      <c r="K2337" s="271"/>
      <c r="L2337" s="45"/>
    </row>
    <row r="2338" spans="10:12" x14ac:dyDescent="0.15">
      <c r="J2338" s="43"/>
      <c r="K2338" s="271"/>
      <c r="L2338" s="45"/>
    </row>
    <row r="2339" spans="10:12" x14ac:dyDescent="0.15">
      <c r="J2339" s="43"/>
      <c r="K2339" s="271"/>
      <c r="L2339" s="45"/>
    </row>
    <row r="2340" spans="10:12" x14ac:dyDescent="0.15">
      <c r="J2340" s="43"/>
      <c r="K2340" s="271"/>
      <c r="L2340" s="45"/>
    </row>
    <row r="2341" spans="10:12" x14ac:dyDescent="0.15">
      <c r="J2341" s="43"/>
      <c r="K2341" s="271"/>
      <c r="L2341" s="45"/>
    </row>
    <row r="2342" spans="10:12" x14ac:dyDescent="0.15">
      <c r="J2342" s="43"/>
      <c r="K2342" s="271"/>
      <c r="L2342" s="45"/>
    </row>
    <row r="2343" spans="10:12" x14ac:dyDescent="0.15">
      <c r="J2343" s="43"/>
      <c r="K2343" s="271"/>
      <c r="L2343" s="45"/>
    </row>
    <row r="2344" spans="10:12" x14ac:dyDescent="0.15">
      <c r="J2344" s="43"/>
      <c r="K2344" s="271"/>
      <c r="L2344" s="45"/>
    </row>
    <row r="2345" spans="10:12" x14ac:dyDescent="0.15">
      <c r="J2345" s="43"/>
      <c r="K2345" s="271"/>
      <c r="L2345" s="45"/>
    </row>
    <row r="2346" spans="10:12" x14ac:dyDescent="0.15">
      <c r="J2346" s="43"/>
      <c r="K2346" s="271"/>
      <c r="L2346" s="45"/>
    </row>
    <row r="2347" spans="10:12" x14ac:dyDescent="0.15">
      <c r="J2347" s="43"/>
      <c r="K2347" s="271"/>
      <c r="L2347" s="45"/>
    </row>
    <row r="2348" spans="10:12" x14ac:dyDescent="0.15">
      <c r="J2348" s="43"/>
      <c r="K2348" s="271"/>
      <c r="L2348" s="45"/>
    </row>
    <row r="2349" spans="10:12" x14ac:dyDescent="0.15">
      <c r="J2349" s="43"/>
      <c r="K2349" s="271"/>
      <c r="L2349" s="45"/>
    </row>
    <row r="2350" spans="10:12" x14ac:dyDescent="0.15">
      <c r="J2350" s="43"/>
      <c r="K2350" s="271"/>
      <c r="L2350" s="45"/>
    </row>
    <row r="2351" spans="10:12" x14ac:dyDescent="0.15">
      <c r="J2351" s="43"/>
      <c r="K2351" s="271"/>
      <c r="L2351" s="45"/>
    </row>
    <row r="2352" spans="10:12" x14ac:dyDescent="0.15">
      <c r="J2352" s="43"/>
      <c r="K2352" s="271"/>
      <c r="L2352" s="45"/>
    </row>
    <row r="2353" spans="10:12" x14ac:dyDescent="0.15">
      <c r="J2353" s="43"/>
      <c r="K2353" s="271"/>
      <c r="L2353" s="45"/>
    </row>
    <row r="2354" spans="10:12" x14ac:dyDescent="0.15">
      <c r="J2354" s="43"/>
      <c r="K2354" s="271"/>
      <c r="L2354" s="45"/>
    </row>
    <row r="2355" spans="10:12" x14ac:dyDescent="0.15">
      <c r="J2355" s="43"/>
      <c r="K2355" s="271"/>
      <c r="L2355" s="45"/>
    </row>
    <row r="2356" spans="10:12" x14ac:dyDescent="0.15">
      <c r="J2356" s="43"/>
      <c r="K2356" s="271"/>
      <c r="L2356" s="45"/>
    </row>
    <row r="2357" spans="10:12" x14ac:dyDescent="0.15">
      <c r="J2357" s="43"/>
      <c r="K2357" s="271"/>
      <c r="L2357" s="45"/>
    </row>
    <row r="2358" spans="10:12" x14ac:dyDescent="0.15">
      <c r="J2358" s="43"/>
      <c r="K2358" s="271"/>
      <c r="L2358" s="45"/>
    </row>
    <row r="2359" spans="10:12" x14ac:dyDescent="0.15">
      <c r="J2359" s="43"/>
      <c r="K2359" s="271"/>
      <c r="L2359" s="45"/>
    </row>
    <row r="2360" spans="10:12" x14ac:dyDescent="0.15">
      <c r="J2360" s="43"/>
      <c r="K2360" s="271"/>
      <c r="L2360" s="45"/>
    </row>
    <row r="2361" spans="10:12" x14ac:dyDescent="0.15">
      <c r="J2361" s="43"/>
      <c r="K2361" s="271"/>
      <c r="L2361" s="45"/>
    </row>
    <row r="2362" spans="10:12" x14ac:dyDescent="0.15">
      <c r="J2362" s="43"/>
      <c r="K2362" s="271"/>
      <c r="L2362" s="45"/>
    </row>
    <row r="2363" spans="10:12" x14ac:dyDescent="0.15">
      <c r="J2363" s="43"/>
      <c r="K2363" s="271"/>
      <c r="L2363" s="45"/>
    </row>
    <row r="2364" spans="10:12" x14ac:dyDescent="0.15">
      <c r="J2364" s="43"/>
      <c r="K2364" s="271"/>
      <c r="L2364" s="45"/>
    </row>
    <row r="2365" spans="10:12" x14ac:dyDescent="0.15">
      <c r="J2365" s="43"/>
      <c r="K2365" s="271"/>
      <c r="L2365" s="45"/>
    </row>
    <row r="2366" spans="10:12" x14ac:dyDescent="0.15">
      <c r="J2366" s="43"/>
      <c r="K2366" s="271"/>
      <c r="L2366" s="45"/>
    </row>
    <row r="2367" spans="10:12" x14ac:dyDescent="0.15">
      <c r="J2367" s="43"/>
      <c r="K2367" s="271"/>
      <c r="L2367" s="45"/>
    </row>
    <row r="2368" spans="10:12" x14ac:dyDescent="0.15">
      <c r="J2368" s="43"/>
      <c r="K2368" s="271"/>
      <c r="L2368" s="45"/>
    </row>
    <row r="2369" spans="10:12" x14ac:dyDescent="0.15">
      <c r="J2369" s="43"/>
      <c r="K2369" s="271"/>
      <c r="L2369" s="45"/>
    </row>
    <row r="2370" spans="10:12" x14ac:dyDescent="0.15">
      <c r="J2370" s="43"/>
      <c r="K2370" s="271"/>
      <c r="L2370" s="45"/>
    </row>
    <row r="2371" spans="10:12" x14ac:dyDescent="0.15">
      <c r="J2371" s="43"/>
      <c r="K2371" s="271"/>
      <c r="L2371" s="45"/>
    </row>
    <row r="2372" spans="10:12" x14ac:dyDescent="0.15">
      <c r="J2372" s="43"/>
      <c r="K2372" s="271"/>
      <c r="L2372" s="45"/>
    </row>
    <row r="2373" spans="10:12" x14ac:dyDescent="0.15">
      <c r="J2373" s="43"/>
      <c r="K2373" s="271"/>
      <c r="L2373" s="45"/>
    </row>
    <row r="2374" spans="10:12" x14ac:dyDescent="0.15">
      <c r="J2374" s="43"/>
      <c r="K2374" s="271"/>
      <c r="L2374" s="45"/>
    </row>
    <row r="2375" spans="10:12" x14ac:dyDescent="0.15">
      <c r="J2375" s="43"/>
      <c r="K2375" s="271"/>
      <c r="L2375" s="45"/>
    </row>
    <row r="2376" spans="10:12" x14ac:dyDescent="0.15">
      <c r="J2376" s="43"/>
      <c r="K2376" s="271"/>
      <c r="L2376" s="45"/>
    </row>
    <row r="2377" spans="10:12" x14ac:dyDescent="0.15">
      <c r="J2377" s="43"/>
      <c r="K2377" s="271"/>
      <c r="L2377" s="45"/>
    </row>
    <row r="2378" spans="10:12" x14ac:dyDescent="0.15">
      <c r="J2378" s="43"/>
      <c r="K2378" s="271"/>
      <c r="L2378" s="45"/>
    </row>
    <row r="2379" spans="10:12" x14ac:dyDescent="0.15">
      <c r="J2379" s="43"/>
      <c r="K2379" s="271"/>
      <c r="L2379" s="45"/>
    </row>
    <row r="2380" spans="10:12" x14ac:dyDescent="0.15">
      <c r="J2380" s="43"/>
      <c r="K2380" s="271"/>
      <c r="L2380" s="45"/>
    </row>
    <row r="2381" spans="10:12" x14ac:dyDescent="0.15">
      <c r="J2381" s="43"/>
      <c r="K2381" s="271"/>
      <c r="L2381" s="45"/>
    </row>
    <row r="2382" spans="10:12" x14ac:dyDescent="0.15">
      <c r="J2382" s="43"/>
      <c r="K2382" s="271"/>
      <c r="L2382" s="45"/>
    </row>
    <row r="2383" spans="10:12" x14ac:dyDescent="0.15">
      <c r="J2383" s="43"/>
      <c r="K2383" s="271"/>
      <c r="L2383" s="45"/>
    </row>
    <row r="2384" spans="10:12" x14ac:dyDescent="0.15">
      <c r="J2384" s="43"/>
      <c r="K2384" s="271"/>
      <c r="L2384" s="45"/>
    </row>
    <row r="2385" spans="10:12" x14ac:dyDescent="0.15">
      <c r="J2385" s="43"/>
      <c r="K2385" s="271"/>
      <c r="L2385" s="45"/>
    </row>
    <row r="2386" spans="10:12" x14ac:dyDescent="0.15">
      <c r="J2386" s="43"/>
      <c r="K2386" s="271"/>
      <c r="L2386" s="45"/>
    </row>
    <row r="2387" spans="10:12" x14ac:dyDescent="0.15">
      <c r="J2387" s="43"/>
      <c r="K2387" s="271"/>
      <c r="L2387" s="45"/>
    </row>
    <row r="2388" spans="10:12" x14ac:dyDescent="0.15">
      <c r="J2388" s="43"/>
      <c r="K2388" s="271"/>
      <c r="L2388" s="45"/>
    </row>
    <row r="2389" spans="10:12" x14ac:dyDescent="0.15">
      <c r="J2389" s="43"/>
      <c r="K2389" s="271"/>
      <c r="L2389" s="45"/>
    </row>
    <row r="2390" spans="10:12" x14ac:dyDescent="0.15">
      <c r="J2390" s="43"/>
      <c r="K2390" s="271"/>
      <c r="L2390" s="45"/>
    </row>
    <row r="2391" spans="10:12" x14ac:dyDescent="0.15">
      <c r="J2391" s="43"/>
      <c r="K2391" s="271"/>
      <c r="L2391" s="45"/>
    </row>
    <row r="2392" spans="10:12" x14ac:dyDescent="0.15">
      <c r="J2392" s="43"/>
      <c r="K2392" s="271"/>
      <c r="L2392" s="45"/>
    </row>
    <row r="2393" spans="10:12" x14ac:dyDescent="0.15">
      <c r="J2393" s="43"/>
      <c r="K2393" s="271"/>
      <c r="L2393" s="45"/>
    </row>
    <row r="2394" spans="10:12" x14ac:dyDescent="0.15">
      <c r="J2394" s="43"/>
      <c r="K2394" s="271"/>
      <c r="L2394" s="45"/>
    </row>
    <row r="2395" spans="10:12" x14ac:dyDescent="0.15">
      <c r="J2395" s="43"/>
      <c r="K2395" s="271"/>
      <c r="L2395" s="45"/>
    </row>
    <row r="2396" spans="10:12" x14ac:dyDescent="0.15">
      <c r="J2396" s="43"/>
      <c r="K2396" s="271"/>
      <c r="L2396" s="45"/>
    </row>
    <row r="2397" spans="10:12" x14ac:dyDescent="0.15">
      <c r="J2397" s="43"/>
      <c r="K2397" s="271"/>
      <c r="L2397" s="45"/>
    </row>
    <row r="2398" spans="10:12" x14ac:dyDescent="0.15">
      <c r="J2398" s="43"/>
      <c r="K2398" s="271"/>
      <c r="L2398" s="45"/>
    </row>
    <row r="2399" spans="10:12" x14ac:dyDescent="0.15">
      <c r="J2399" s="43"/>
      <c r="K2399" s="271"/>
      <c r="L2399" s="45"/>
    </row>
    <row r="2400" spans="10:12" x14ac:dyDescent="0.15">
      <c r="J2400" s="43"/>
      <c r="K2400" s="271"/>
      <c r="L2400" s="45"/>
    </row>
    <row r="2401" spans="10:12" x14ac:dyDescent="0.15">
      <c r="J2401" s="43"/>
      <c r="K2401" s="271"/>
      <c r="L2401" s="45"/>
    </row>
    <row r="2402" spans="10:12" x14ac:dyDescent="0.15">
      <c r="J2402" s="43"/>
      <c r="K2402" s="271"/>
      <c r="L2402" s="45"/>
    </row>
    <row r="2403" spans="10:12" x14ac:dyDescent="0.15">
      <c r="J2403" s="43"/>
      <c r="K2403" s="271"/>
      <c r="L2403" s="45"/>
    </row>
    <row r="2404" spans="10:12" x14ac:dyDescent="0.15">
      <c r="J2404" s="43"/>
      <c r="K2404" s="271"/>
      <c r="L2404" s="45"/>
    </row>
    <row r="2405" spans="10:12" x14ac:dyDescent="0.15">
      <c r="J2405" s="43"/>
      <c r="K2405" s="271"/>
      <c r="L2405" s="45"/>
    </row>
    <row r="2406" spans="10:12" x14ac:dyDescent="0.15">
      <c r="J2406" s="43"/>
      <c r="K2406" s="271"/>
      <c r="L2406" s="45"/>
    </row>
    <row r="2407" spans="10:12" x14ac:dyDescent="0.15">
      <c r="J2407" s="43"/>
      <c r="K2407" s="271"/>
      <c r="L2407" s="45"/>
    </row>
    <row r="2408" spans="10:12" x14ac:dyDescent="0.15">
      <c r="J2408" s="43"/>
      <c r="K2408" s="271"/>
      <c r="L2408" s="45"/>
    </row>
    <row r="2409" spans="10:12" x14ac:dyDescent="0.15">
      <c r="J2409" s="43"/>
      <c r="K2409" s="271"/>
      <c r="L2409" s="45"/>
    </row>
    <row r="2410" spans="10:12" x14ac:dyDescent="0.15">
      <c r="J2410" s="43"/>
      <c r="K2410" s="271"/>
      <c r="L2410" s="45"/>
    </row>
    <row r="2411" spans="10:12" x14ac:dyDescent="0.15">
      <c r="J2411" s="43"/>
      <c r="K2411" s="271"/>
      <c r="L2411" s="45"/>
    </row>
    <row r="2412" spans="10:12" x14ac:dyDescent="0.15">
      <c r="J2412" s="43"/>
      <c r="K2412" s="271"/>
      <c r="L2412" s="45"/>
    </row>
    <row r="2413" spans="10:12" x14ac:dyDescent="0.15">
      <c r="J2413" s="43"/>
      <c r="K2413" s="271"/>
      <c r="L2413" s="45"/>
    </row>
    <row r="2414" spans="10:12" x14ac:dyDescent="0.15">
      <c r="J2414" s="43"/>
      <c r="K2414" s="271"/>
      <c r="L2414" s="45"/>
    </row>
    <row r="2415" spans="10:12" x14ac:dyDescent="0.15">
      <c r="J2415" s="43"/>
      <c r="K2415" s="271"/>
      <c r="L2415" s="45"/>
    </row>
    <row r="2416" spans="10:12" x14ac:dyDescent="0.15">
      <c r="J2416" s="43"/>
      <c r="K2416" s="271"/>
      <c r="L2416" s="45"/>
    </row>
    <row r="2417" spans="10:12" x14ac:dyDescent="0.15">
      <c r="J2417" s="43"/>
      <c r="K2417" s="271"/>
      <c r="L2417" s="45"/>
    </row>
    <row r="2418" spans="10:12" x14ac:dyDescent="0.15">
      <c r="J2418" s="43"/>
      <c r="K2418" s="271"/>
      <c r="L2418" s="45"/>
    </row>
    <row r="2419" spans="10:12" x14ac:dyDescent="0.15">
      <c r="J2419" s="43"/>
      <c r="K2419" s="271"/>
      <c r="L2419" s="45"/>
    </row>
    <row r="2420" spans="10:12" x14ac:dyDescent="0.15">
      <c r="J2420" s="43"/>
      <c r="K2420" s="271"/>
      <c r="L2420" s="45"/>
    </row>
    <row r="2421" spans="10:12" x14ac:dyDescent="0.15">
      <c r="J2421" s="43"/>
      <c r="K2421" s="271"/>
      <c r="L2421" s="45"/>
    </row>
    <row r="2422" spans="10:12" x14ac:dyDescent="0.15">
      <c r="J2422" s="43"/>
      <c r="K2422" s="271"/>
      <c r="L2422" s="45"/>
    </row>
    <row r="2423" spans="10:12" x14ac:dyDescent="0.15">
      <c r="J2423" s="43"/>
      <c r="K2423" s="271"/>
      <c r="L2423" s="45"/>
    </row>
    <row r="2424" spans="10:12" x14ac:dyDescent="0.15">
      <c r="J2424" s="43"/>
      <c r="K2424" s="271"/>
      <c r="L2424" s="45"/>
    </row>
    <row r="2425" spans="10:12" x14ac:dyDescent="0.15">
      <c r="J2425" s="43"/>
      <c r="K2425" s="271"/>
      <c r="L2425" s="45"/>
    </row>
    <row r="2426" spans="10:12" x14ac:dyDescent="0.15">
      <c r="J2426" s="43"/>
      <c r="K2426" s="271"/>
      <c r="L2426" s="45"/>
    </row>
    <row r="2427" spans="10:12" x14ac:dyDescent="0.15">
      <c r="J2427" s="43"/>
      <c r="K2427" s="271"/>
      <c r="L2427" s="45"/>
    </row>
    <row r="2428" spans="10:12" x14ac:dyDescent="0.15">
      <c r="J2428" s="43"/>
      <c r="K2428" s="271"/>
      <c r="L2428" s="45"/>
    </row>
    <row r="2429" spans="10:12" x14ac:dyDescent="0.15">
      <c r="J2429" s="43"/>
      <c r="K2429" s="271"/>
      <c r="L2429" s="45"/>
    </row>
    <row r="2430" spans="10:12" x14ac:dyDescent="0.15">
      <c r="J2430" s="43"/>
      <c r="K2430" s="271"/>
      <c r="L2430" s="45"/>
    </row>
    <row r="2431" spans="10:12" x14ac:dyDescent="0.15">
      <c r="J2431" s="43"/>
      <c r="K2431" s="271"/>
      <c r="L2431" s="45"/>
    </row>
    <row r="2432" spans="10:12" x14ac:dyDescent="0.15">
      <c r="J2432" s="43"/>
      <c r="K2432" s="271"/>
      <c r="L2432" s="45"/>
    </row>
    <row r="2433" spans="10:12" x14ac:dyDescent="0.15">
      <c r="J2433" s="43"/>
      <c r="K2433" s="271"/>
      <c r="L2433" s="45"/>
    </row>
    <row r="2434" spans="10:12" x14ac:dyDescent="0.15">
      <c r="J2434" s="43"/>
      <c r="K2434" s="271"/>
      <c r="L2434" s="45"/>
    </row>
    <row r="2435" spans="10:12" x14ac:dyDescent="0.15">
      <c r="J2435" s="43"/>
      <c r="K2435" s="271"/>
      <c r="L2435" s="45"/>
    </row>
    <row r="2436" spans="10:12" x14ac:dyDescent="0.15">
      <c r="J2436" s="43"/>
      <c r="K2436" s="271"/>
      <c r="L2436" s="45"/>
    </row>
    <row r="2437" spans="10:12" x14ac:dyDescent="0.15">
      <c r="J2437" s="43"/>
      <c r="K2437" s="271"/>
      <c r="L2437" s="45"/>
    </row>
    <row r="2438" spans="10:12" x14ac:dyDescent="0.15">
      <c r="J2438" s="43"/>
      <c r="K2438" s="271"/>
      <c r="L2438" s="45"/>
    </row>
    <row r="2439" spans="10:12" x14ac:dyDescent="0.15">
      <c r="J2439" s="43"/>
      <c r="K2439" s="271"/>
      <c r="L2439" s="45"/>
    </row>
    <row r="2440" spans="10:12" x14ac:dyDescent="0.15">
      <c r="J2440" s="43"/>
      <c r="K2440" s="271"/>
      <c r="L2440" s="45"/>
    </row>
    <row r="2441" spans="10:12" x14ac:dyDescent="0.15">
      <c r="J2441" s="43"/>
      <c r="K2441" s="271"/>
      <c r="L2441" s="45"/>
    </row>
    <row r="2442" spans="10:12" x14ac:dyDescent="0.15">
      <c r="J2442" s="43"/>
      <c r="K2442" s="271"/>
      <c r="L2442" s="45"/>
    </row>
    <row r="2443" spans="10:12" x14ac:dyDescent="0.15">
      <c r="J2443" s="43"/>
      <c r="K2443" s="271"/>
      <c r="L2443" s="45"/>
    </row>
    <row r="2444" spans="10:12" x14ac:dyDescent="0.15">
      <c r="J2444" s="43"/>
      <c r="K2444" s="271"/>
      <c r="L2444" s="45"/>
    </row>
    <row r="2445" spans="10:12" x14ac:dyDescent="0.15">
      <c r="J2445" s="43"/>
      <c r="K2445" s="271"/>
      <c r="L2445" s="45"/>
    </row>
    <row r="2446" spans="10:12" x14ac:dyDescent="0.15">
      <c r="J2446" s="43"/>
      <c r="K2446" s="271"/>
      <c r="L2446" s="45"/>
    </row>
    <row r="2447" spans="10:12" x14ac:dyDescent="0.15">
      <c r="J2447" s="43"/>
      <c r="K2447" s="271"/>
      <c r="L2447" s="45"/>
    </row>
    <row r="2448" spans="10:12" x14ac:dyDescent="0.15">
      <c r="J2448" s="43"/>
      <c r="K2448" s="271"/>
      <c r="L2448" s="45"/>
    </row>
    <row r="2449" spans="10:12" x14ac:dyDescent="0.15">
      <c r="J2449" s="43"/>
      <c r="K2449" s="271"/>
      <c r="L2449" s="45"/>
    </row>
    <row r="2450" spans="10:12" x14ac:dyDescent="0.15">
      <c r="J2450" s="43"/>
      <c r="K2450" s="271"/>
      <c r="L2450" s="45"/>
    </row>
    <row r="2451" spans="10:12" x14ac:dyDescent="0.15">
      <c r="J2451" s="43"/>
      <c r="K2451" s="271"/>
      <c r="L2451" s="45"/>
    </row>
    <row r="2452" spans="10:12" x14ac:dyDescent="0.15">
      <c r="J2452" s="43"/>
      <c r="K2452" s="271"/>
      <c r="L2452" s="45"/>
    </row>
    <row r="2453" spans="10:12" x14ac:dyDescent="0.15">
      <c r="J2453" s="43"/>
      <c r="K2453" s="271"/>
      <c r="L2453" s="45"/>
    </row>
    <row r="2454" spans="10:12" x14ac:dyDescent="0.15">
      <c r="J2454" s="43"/>
      <c r="K2454" s="271"/>
      <c r="L2454" s="45"/>
    </row>
    <row r="2455" spans="10:12" x14ac:dyDescent="0.15">
      <c r="J2455" s="43"/>
      <c r="K2455" s="271"/>
      <c r="L2455" s="45"/>
    </row>
    <row r="2456" spans="10:12" x14ac:dyDescent="0.15">
      <c r="J2456" s="43"/>
      <c r="K2456" s="271"/>
      <c r="L2456" s="45"/>
    </row>
    <row r="2457" spans="10:12" x14ac:dyDescent="0.15">
      <c r="J2457" s="43"/>
      <c r="K2457" s="271"/>
      <c r="L2457" s="45"/>
    </row>
    <row r="2458" spans="10:12" x14ac:dyDescent="0.15">
      <c r="J2458" s="43"/>
      <c r="K2458" s="271"/>
      <c r="L2458" s="45"/>
    </row>
    <row r="2459" spans="10:12" x14ac:dyDescent="0.15">
      <c r="J2459" s="43"/>
      <c r="K2459" s="271"/>
      <c r="L2459" s="45"/>
    </row>
    <row r="2460" spans="10:12" x14ac:dyDescent="0.15">
      <c r="J2460" s="43"/>
      <c r="K2460" s="271"/>
      <c r="L2460" s="45"/>
    </row>
    <row r="2461" spans="10:12" x14ac:dyDescent="0.15">
      <c r="J2461" s="43"/>
      <c r="K2461" s="271"/>
      <c r="L2461" s="45"/>
    </row>
    <row r="2462" spans="10:12" x14ac:dyDescent="0.15">
      <c r="J2462" s="43"/>
      <c r="K2462" s="271"/>
      <c r="L2462" s="45"/>
    </row>
    <row r="2463" spans="10:12" x14ac:dyDescent="0.15">
      <c r="J2463" s="43"/>
      <c r="K2463" s="271"/>
      <c r="L2463" s="45"/>
    </row>
    <row r="2464" spans="10:12" x14ac:dyDescent="0.15">
      <c r="J2464" s="43"/>
      <c r="K2464" s="271"/>
      <c r="L2464" s="45"/>
    </row>
    <row r="2465" spans="10:12" x14ac:dyDescent="0.15">
      <c r="J2465" s="43"/>
      <c r="K2465" s="271"/>
      <c r="L2465" s="45"/>
    </row>
    <row r="2466" spans="10:12" x14ac:dyDescent="0.15">
      <c r="J2466" s="43"/>
      <c r="K2466" s="271"/>
      <c r="L2466" s="45"/>
    </row>
    <row r="2467" spans="10:12" x14ac:dyDescent="0.15">
      <c r="J2467" s="43"/>
      <c r="K2467" s="271"/>
      <c r="L2467" s="45"/>
    </row>
    <row r="2468" spans="10:12" x14ac:dyDescent="0.15">
      <c r="J2468" s="43"/>
      <c r="K2468" s="271"/>
      <c r="L2468" s="45"/>
    </row>
    <row r="2469" spans="10:12" x14ac:dyDescent="0.15">
      <c r="J2469" s="43"/>
      <c r="K2469" s="271"/>
      <c r="L2469" s="45"/>
    </row>
    <row r="2470" spans="10:12" x14ac:dyDescent="0.15">
      <c r="J2470" s="43"/>
      <c r="K2470" s="271"/>
      <c r="L2470" s="45"/>
    </row>
    <row r="2471" spans="10:12" x14ac:dyDescent="0.15">
      <c r="J2471" s="43"/>
      <c r="K2471" s="271"/>
      <c r="L2471" s="45"/>
    </row>
    <row r="2472" spans="10:12" x14ac:dyDescent="0.15">
      <c r="J2472" s="43"/>
      <c r="K2472" s="271"/>
      <c r="L2472" s="45"/>
    </row>
    <row r="2473" spans="10:12" x14ac:dyDescent="0.15">
      <c r="J2473" s="43"/>
      <c r="K2473" s="271"/>
      <c r="L2473" s="45"/>
    </row>
    <row r="2474" spans="10:12" x14ac:dyDescent="0.15">
      <c r="J2474" s="43"/>
      <c r="K2474" s="271"/>
      <c r="L2474" s="45"/>
    </row>
    <row r="2475" spans="10:12" x14ac:dyDescent="0.15">
      <c r="J2475" s="43"/>
      <c r="K2475" s="271"/>
      <c r="L2475" s="45"/>
    </row>
    <row r="2476" spans="10:12" x14ac:dyDescent="0.15">
      <c r="J2476" s="43"/>
      <c r="K2476" s="271"/>
      <c r="L2476" s="45"/>
    </row>
    <row r="2477" spans="10:12" x14ac:dyDescent="0.15">
      <c r="J2477" s="43"/>
      <c r="K2477" s="271"/>
      <c r="L2477" s="45"/>
    </row>
    <row r="2478" spans="10:12" x14ac:dyDescent="0.15">
      <c r="J2478" s="43"/>
      <c r="K2478" s="271"/>
      <c r="L2478" s="45"/>
    </row>
    <row r="2479" spans="10:12" x14ac:dyDescent="0.15">
      <c r="J2479" s="43"/>
      <c r="K2479" s="271"/>
      <c r="L2479" s="45"/>
    </row>
    <row r="2480" spans="10:12" x14ac:dyDescent="0.15">
      <c r="J2480" s="43"/>
      <c r="K2480" s="271"/>
      <c r="L2480" s="45"/>
    </row>
    <row r="2481" spans="10:12" x14ac:dyDescent="0.15">
      <c r="J2481" s="43"/>
      <c r="K2481" s="271"/>
      <c r="L2481" s="45"/>
    </row>
    <row r="2482" spans="10:12" x14ac:dyDescent="0.15">
      <c r="J2482" s="43"/>
      <c r="K2482" s="271"/>
      <c r="L2482" s="45"/>
    </row>
    <row r="2483" spans="10:12" x14ac:dyDescent="0.15">
      <c r="J2483" s="43"/>
      <c r="K2483" s="271"/>
      <c r="L2483" s="45"/>
    </row>
    <row r="2484" spans="10:12" x14ac:dyDescent="0.15">
      <c r="J2484" s="43"/>
      <c r="K2484" s="271"/>
      <c r="L2484" s="45"/>
    </row>
    <row r="2485" spans="10:12" x14ac:dyDescent="0.15">
      <c r="J2485" s="43"/>
      <c r="K2485" s="271"/>
      <c r="L2485" s="45"/>
    </row>
    <row r="2486" spans="10:12" x14ac:dyDescent="0.15">
      <c r="J2486" s="43"/>
      <c r="K2486" s="271"/>
      <c r="L2486" s="45"/>
    </row>
    <row r="2487" spans="10:12" x14ac:dyDescent="0.15">
      <c r="J2487" s="43"/>
      <c r="K2487" s="271"/>
      <c r="L2487" s="45"/>
    </row>
    <row r="2488" spans="10:12" x14ac:dyDescent="0.15">
      <c r="J2488" s="43"/>
      <c r="K2488" s="271"/>
      <c r="L2488" s="45"/>
    </row>
    <row r="2489" spans="10:12" x14ac:dyDescent="0.15">
      <c r="J2489" s="43"/>
      <c r="K2489" s="271"/>
      <c r="L2489" s="45"/>
    </row>
    <row r="2490" spans="10:12" x14ac:dyDescent="0.15">
      <c r="J2490" s="43"/>
      <c r="K2490" s="271"/>
      <c r="L2490" s="45"/>
    </row>
    <row r="2491" spans="10:12" x14ac:dyDescent="0.15">
      <c r="J2491" s="43"/>
      <c r="K2491" s="271"/>
      <c r="L2491" s="45"/>
    </row>
    <row r="2492" spans="10:12" x14ac:dyDescent="0.15">
      <c r="J2492" s="43"/>
      <c r="K2492" s="271"/>
      <c r="L2492" s="45"/>
    </row>
    <row r="2493" spans="10:12" x14ac:dyDescent="0.15">
      <c r="J2493" s="43"/>
      <c r="K2493" s="271"/>
      <c r="L2493" s="45"/>
    </row>
    <row r="2494" spans="10:12" x14ac:dyDescent="0.15">
      <c r="J2494" s="43"/>
      <c r="K2494" s="271"/>
      <c r="L2494" s="45"/>
    </row>
    <row r="2495" spans="10:12" x14ac:dyDescent="0.15">
      <c r="J2495" s="43"/>
      <c r="K2495" s="271"/>
      <c r="L2495" s="45"/>
    </row>
    <row r="2496" spans="10:12" x14ac:dyDescent="0.15">
      <c r="J2496" s="43"/>
      <c r="K2496" s="271"/>
      <c r="L2496" s="45"/>
    </row>
    <row r="2497" spans="10:12" x14ac:dyDescent="0.15">
      <c r="J2497" s="43"/>
      <c r="K2497" s="271"/>
      <c r="L2497" s="45"/>
    </row>
    <row r="2498" spans="10:12" x14ac:dyDescent="0.15">
      <c r="J2498" s="43"/>
      <c r="K2498" s="271"/>
      <c r="L2498" s="45"/>
    </row>
    <row r="2499" spans="10:12" x14ac:dyDescent="0.15">
      <c r="J2499" s="43"/>
      <c r="K2499" s="271"/>
      <c r="L2499" s="45"/>
    </row>
    <row r="2500" spans="10:12" x14ac:dyDescent="0.15">
      <c r="J2500" s="43"/>
      <c r="K2500" s="271"/>
      <c r="L2500" s="45"/>
    </row>
    <row r="2501" spans="10:12" x14ac:dyDescent="0.15">
      <c r="J2501" s="43"/>
      <c r="K2501" s="271"/>
      <c r="L2501" s="45"/>
    </row>
    <row r="2502" spans="10:12" x14ac:dyDescent="0.15">
      <c r="J2502" s="43"/>
      <c r="K2502" s="271"/>
      <c r="L2502" s="45"/>
    </row>
    <row r="2503" spans="10:12" x14ac:dyDescent="0.15">
      <c r="J2503" s="43"/>
      <c r="K2503" s="271"/>
      <c r="L2503" s="45"/>
    </row>
    <row r="2504" spans="10:12" x14ac:dyDescent="0.15">
      <c r="J2504" s="43"/>
      <c r="K2504" s="271"/>
      <c r="L2504" s="45"/>
    </row>
    <row r="2505" spans="10:12" x14ac:dyDescent="0.15">
      <c r="J2505" s="43"/>
      <c r="K2505" s="271"/>
      <c r="L2505" s="45"/>
    </row>
    <row r="2506" spans="10:12" x14ac:dyDescent="0.15">
      <c r="J2506" s="43"/>
      <c r="K2506" s="271"/>
      <c r="L2506" s="45"/>
    </row>
    <row r="2507" spans="10:12" x14ac:dyDescent="0.15">
      <c r="J2507" s="43"/>
      <c r="K2507" s="271"/>
      <c r="L2507" s="45"/>
    </row>
    <row r="2508" spans="10:12" x14ac:dyDescent="0.15">
      <c r="J2508" s="43"/>
      <c r="K2508" s="271"/>
      <c r="L2508" s="45"/>
    </row>
    <row r="2509" spans="10:12" x14ac:dyDescent="0.15">
      <c r="J2509" s="43"/>
      <c r="K2509" s="271"/>
      <c r="L2509" s="45"/>
    </row>
    <row r="2510" spans="10:12" x14ac:dyDescent="0.15">
      <c r="J2510" s="43"/>
      <c r="K2510" s="271"/>
      <c r="L2510" s="45"/>
    </row>
    <row r="2511" spans="10:12" x14ac:dyDescent="0.15">
      <c r="J2511" s="43"/>
      <c r="K2511" s="271"/>
      <c r="L2511" s="45"/>
    </row>
    <row r="2512" spans="10:12" x14ac:dyDescent="0.15">
      <c r="J2512" s="43"/>
      <c r="K2512" s="271"/>
      <c r="L2512" s="45"/>
    </row>
    <row r="2513" spans="10:12" x14ac:dyDescent="0.15">
      <c r="J2513" s="43"/>
      <c r="K2513" s="271"/>
      <c r="L2513" s="45"/>
    </row>
    <row r="2514" spans="10:12" x14ac:dyDescent="0.15">
      <c r="J2514" s="43"/>
      <c r="K2514" s="271"/>
      <c r="L2514" s="45"/>
    </row>
    <row r="2515" spans="10:12" x14ac:dyDescent="0.15">
      <c r="J2515" s="43"/>
      <c r="K2515" s="271"/>
      <c r="L2515" s="45"/>
    </row>
    <row r="2516" spans="10:12" x14ac:dyDescent="0.15">
      <c r="J2516" s="43"/>
      <c r="K2516" s="271"/>
      <c r="L2516" s="45"/>
    </row>
    <row r="2517" spans="10:12" x14ac:dyDescent="0.15">
      <c r="J2517" s="43"/>
      <c r="K2517" s="271"/>
      <c r="L2517" s="45"/>
    </row>
    <row r="2518" spans="10:12" x14ac:dyDescent="0.15">
      <c r="J2518" s="43"/>
      <c r="K2518" s="271"/>
      <c r="L2518" s="45"/>
    </row>
    <row r="2519" spans="10:12" x14ac:dyDescent="0.15">
      <c r="J2519" s="43"/>
      <c r="K2519" s="271"/>
      <c r="L2519" s="45"/>
    </row>
    <row r="2520" spans="10:12" x14ac:dyDescent="0.15">
      <c r="J2520" s="43"/>
      <c r="K2520" s="271"/>
      <c r="L2520" s="45"/>
    </row>
    <row r="2521" spans="10:12" x14ac:dyDescent="0.15">
      <c r="J2521" s="43"/>
      <c r="K2521" s="271"/>
      <c r="L2521" s="45"/>
    </row>
    <row r="2522" spans="10:12" x14ac:dyDescent="0.15">
      <c r="J2522" s="43"/>
      <c r="K2522" s="271"/>
      <c r="L2522" s="45"/>
    </row>
    <row r="2523" spans="10:12" x14ac:dyDescent="0.15">
      <c r="J2523" s="43"/>
      <c r="K2523" s="271"/>
      <c r="L2523" s="45"/>
    </row>
    <row r="2524" spans="10:12" x14ac:dyDescent="0.15">
      <c r="J2524" s="43"/>
      <c r="K2524" s="271"/>
      <c r="L2524" s="45"/>
    </row>
    <row r="2525" spans="10:12" x14ac:dyDescent="0.15">
      <c r="J2525" s="43"/>
      <c r="K2525" s="271"/>
      <c r="L2525" s="45"/>
    </row>
    <row r="2526" spans="10:12" x14ac:dyDescent="0.15">
      <c r="J2526" s="43"/>
      <c r="K2526" s="271"/>
      <c r="L2526" s="45"/>
    </row>
    <row r="2527" spans="10:12" x14ac:dyDescent="0.15">
      <c r="J2527" s="43"/>
      <c r="K2527" s="271"/>
      <c r="L2527" s="45"/>
    </row>
    <row r="2528" spans="10:12" x14ac:dyDescent="0.15">
      <c r="J2528" s="43"/>
      <c r="K2528" s="271"/>
      <c r="L2528" s="45"/>
    </row>
    <row r="2529" spans="10:12" x14ac:dyDescent="0.15">
      <c r="J2529" s="43"/>
      <c r="K2529" s="271"/>
      <c r="L2529" s="45"/>
    </row>
    <row r="2530" spans="10:12" x14ac:dyDescent="0.15">
      <c r="J2530" s="43"/>
      <c r="K2530" s="271"/>
      <c r="L2530" s="45"/>
    </row>
    <row r="2531" spans="10:12" x14ac:dyDescent="0.15">
      <c r="J2531" s="43"/>
      <c r="K2531" s="271"/>
      <c r="L2531" s="45"/>
    </row>
    <row r="2532" spans="10:12" x14ac:dyDescent="0.15">
      <c r="J2532" s="43"/>
      <c r="K2532" s="271"/>
      <c r="L2532" s="45"/>
    </row>
    <row r="2533" spans="10:12" x14ac:dyDescent="0.15">
      <c r="J2533" s="43"/>
      <c r="K2533" s="271"/>
      <c r="L2533" s="45"/>
    </row>
    <row r="2534" spans="10:12" x14ac:dyDescent="0.15">
      <c r="J2534" s="43"/>
      <c r="K2534" s="271"/>
      <c r="L2534" s="45"/>
    </row>
    <row r="2535" spans="10:12" x14ac:dyDescent="0.15">
      <c r="J2535" s="43"/>
      <c r="K2535" s="271"/>
      <c r="L2535" s="45"/>
    </row>
    <row r="2536" spans="10:12" x14ac:dyDescent="0.15">
      <c r="J2536" s="43"/>
      <c r="K2536" s="271"/>
      <c r="L2536" s="45"/>
    </row>
    <row r="2537" spans="10:12" x14ac:dyDescent="0.15">
      <c r="J2537" s="43"/>
      <c r="K2537" s="271"/>
      <c r="L2537" s="45"/>
    </row>
    <row r="2538" spans="10:12" x14ac:dyDescent="0.15">
      <c r="J2538" s="43"/>
      <c r="K2538" s="271"/>
      <c r="L2538" s="45"/>
    </row>
    <row r="2539" spans="10:12" x14ac:dyDescent="0.15">
      <c r="J2539" s="43"/>
      <c r="K2539" s="271"/>
      <c r="L2539" s="45"/>
    </row>
    <row r="2540" spans="10:12" x14ac:dyDescent="0.15">
      <c r="J2540" s="43"/>
      <c r="K2540" s="271"/>
      <c r="L2540" s="45"/>
    </row>
    <row r="2541" spans="10:12" x14ac:dyDescent="0.15">
      <c r="J2541" s="43"/>
      <c r="K2541" s="271"/>
      <c r="L2541" s="45"/>
    </row>
    <row r="2542" spans="10:12" x14ac:dyDescent="0.15">
      <c r="J2542" s="43"/>
      <c r="K2542" s="271"/>
      <c r="L2542" s="45"/>
    </row>
    <row r="2543" spans="10:12" x14ac:dyDescent="0.15">
      <c r="J2543" s="43"/>
      <c r="K2543" s="271"/>
      <c r="L2543" s="45"/>
    </row>
    <row r="2544" spans="10:12" x14ac:dyDescent="0.15">
      <c r="J2544" s="43"/>
      <c r="K2544" s="271"/>
      <c r="L2544" s="45"/>
    </row>
    <row r="2545" spans="10:12" x14ac:dyDescent="0.15">
      <c r="J2545" s="43"/>
      <c r="K2545" s="271"/>
      <c r="L2545" s="45"/>
    </row>
    <row r="2546" spans="10:12" x14ac:dyDescent="0.15">
      <c r="J2546" s="43"/>
      <c r="K2546" s="271"/>
      <c r="L2546" s="45"/>
    </row>
    <row r="2547" spans="10:12" x14ac:dyDescent="0.15">
      <c r="J2547" s="43"/>
      <c r="K2547" s="271"/>
      <c r="L2547" s="45"/>
    </row>
    <row r="2548" spans="10:12" x14ac:dyDescent="0.15">
      <c r="J2548" s="43"/>
      <c r="K2548" s="271"/>
      <c r="L2548" s="45"/>
    </row>
    <row r="2549" spans="10:12" x14ac:dyDescent="0.15">
      <c r="J2549" s="43"/>
      <c r="K2549" s="271"/>
      <c r="L2549" s="45"/>
    </row>
    <row r="2550" spans="10:12" x14ac:dyDescent="0.15">
      <c r="J2550" s="43"/>
      <c r="K2550" s="271"/>
      <c r="L2550" s="45"/>
    </row>
    <row r="2551" spans="10:12" x14ac:dyDescent="0.15">
      <c r="J2551" s="43"/>
      <c r="K2551" s="271"/>
      <c r="L2551" s="45"/>
    </row>
    <row r="2552" spans="10:12" x14ac:dyDescent="0.15">
      <c r="J2552" s="43"/>
      <c r="K2552" s="271"/>
      <c r="L2552" s="45"/>
    </row>
    <row r="2553" spans="10:12" x14ac:dyDescent="0.15">
      <c r="J2553" s="43"/>
      <c r="K2553" s="271"/>
      <c r="L2553" s="45"/>
    </row>
    <row r="2554" spans="10:12" x14ac:dyDescent="0.15">
      <c r="J2554" s="43"/>
      <c r="K2554" s="271"/>
      <c r="L2554" s="45"/>
    </row>
    <row r="2555" spans="10:12" x14ac:dyDescent="0.15">
      <c r="J2555" s="43"/>
      <c r="K2555" s="271"/>
      <c r="L2555" s="45"/>
    </row>
    <row r="2556" spans="10:12" x14ac:dyDescent="0.15">
      <c r="J2556" s="43"/>
      <c r="K2556" s="271"/>
      <c r="L2556" s="45"/>
    </row>
    <row r="2557" spans="10:12" x14ac:dyDescent="0.15">
      <c r="J2557" s="43"/>
      <c r="K2557" s="271"/>
      <c r="L2557" s="45"/>
    </row>
    <row r="2558" spans="10:12" x14ac:dyDescent="0.15">
      <c r="J2558" s="43"/>
      <c r="K2558" s="271"/>
      <c r="L2558" s="45"/>
    </row>
    <row r="2559" spans="10:12" x14ac:dyDescent="0.15">
      <c r="J2559" s="43"/>
      <c r="K2559" s="271"/>
      <c r="L2559" s="45"/>
    </row>
    <row r="2560" spans="10:12" x14ac:dyDescent="0.15">
      <c r="J2560" s="43"/>
      <c r="K2560" s="271"/>
      <c r="L2560" s="45"/>
    </row>
    <row r="2561" spans="10:12" x14ac:dyDescent="0.15">
      <c r="J2561" s="43"/>
      <c r="K2561" s="271"/>
      <c r="L2561" s="45"/>
    </row>
    <row r="2562" spans="10:12" x14ac:dyDescent="0.15">
      <c r="J2562" s="43"/>
      <c r="K2562" s="271"/>
      <c r="L2562" s="45"/>
    </row>
    <row r="2563" spans="10:12" x14ac:dyDescent="0.15">
      <c r="J2563" s="43"/>
      <c r="K2563" s="271"/>
      <c r="L2563" s="45"/>
    </row>
    <row r="2564" spans="10:12" x14ac:dyDescent="0.15">
      <c r="J2564" s="43"/>
      <c r="K2564" s="271"/>
      <c r="L2564" s="45"/>
    </row>
    <row r="2565" spans="10:12" x14ac:dyDescent="0.15">
      <c r="J2565" s="43"/>
      <c r="K2565" s="271"/>
      <c r="L2565" s="45"/>
    </row>
    <row r="2566" spans="10:12" x14ac:dyDescent="0.15">
      <c r="J2566" s="43"/>
      <c r="K2566" s="271"/>
      <c r="L2566" s="45"/>
    </row>
    <row r="2567" spans="10:12" x14ac:dyDescent="0.15">
      <c r="J2567" s="43"/>
      <c r="K2567" s="271"/>
      <c r="L2567" s="45"/>
    </row>
    <row r="2568" spans="10:12" x14ac:dyDescent="0.15">
      <c r="J2568" s="43"/>
      <c r="K2568" s="271"/>
      <c r="L2568" s="45"/>
    </row>
    <row r="2569" spans="10:12" x14ac:dyDescent="0.15">
      <c r="J2569" s="43"/>
      <c r="K2569" s="271"/>
      <c r="L2569" s="45"/>
    </row>
    <row r="2570" spans="10:12" x14ac:dyDescent="0.15">
      <c r="J2570" s="43"/>
      <c r="K2570" s="271"/>
      <c r="L2570" s="45"/>
    </row>
    <row r="2571" spans="10:12" x14ac:dyDescent="0.15">
      <c r="J2571" s="43"/>
      <c r="K2571" s="271"/>
      <c r="L2571" s="45"/>
    </row>
    <row r="2572" spans="10:12" x14ac:dyDescent="0.15">
      <c r="J2572" s="43"/>
      <c r="K2572" s="271"/>
      <c r="L2572" s="45"/>
    </row>
    <row r="2573" spans="10:12" x14ac:dyDescent="0.15">
      <c r="J2573" s="43"/>
      <c r="K2573" s="271"/>
      <c r="L2573" s="45"/>
    </row>
    <row r="2574" spans="10:12" x14ac:dyDescent="0.15">
      <c r="J2574" s="43"/>
      <c r="K2574" s="271"/>
      <c r="L2574" s="45"/>
    </row>
    <row r="2575" spans="10:12" x14ac:dyDescent="0.15">
      <c r="J2575" s="43"/>
      <c r="K2575" s="271"/>
      <c r="L2575" s="45"/>
    </row>
    <row r="2576" spans="10:12" x14ac:dyDescent="0.15">
      <c r="J2576" s="43"/>
      <c r="K2576" s="271"/>
      <c r="L2576" s="45"/>
    </row>
    <row r="2577" spans="10:12" x14ac:dyDescent="0.15">
      <c r="J2577" s="43"/>
      <c r="K2577" s="271"/>
      <c r="L2577" s="45"/>
    </row>
    <row r="2578" spans="10:12" x14ac:dyDescent="0.15">
      <c r="J2578" s="43"/>
      <c r="K2578" s="271"/>
      <c r="L2578" s="45"/>
    </row>
    <row r="2579" spans="10:12" x14ac:dyDescent="0.15">
      <c r="J2579" s="43"/>
      <c r="K2579" s="271"/>
      <c r="L2579" s="45"/>
    </row>
    <row r="2580" spans="10:12" x14ac:dyDescent="0.15">
      <c r="J2580" s="43"/>
      <c r="K2580" s="271"/>
      <c r="L2580" s="45"/>
    </row>
    <row r="2581" spans="10:12" x14ac:dyDescent="0.15">
      <c r="J2581" s="43"/>
      <c r="K2581" s="271"/>
      <c r="L2581" s="45"/>
    </row>
    <row r="2582" spans="10:12" x14ac:dyDescent="0.15">
      <c r="J2582" s="43"/>
      <c r="K2582" s="271"/>
      <c r="L2582" s="45"/>
    </row>
    <row r="2583" spans="10:12" x14ac:dyDescent="0.15">
      <c r="J2583" s="43"/>
      <c r="K2583" s="271"/>
      <c r="L2583" s="45"/>
    </row>
    <row r="2584" spans="10:12" x14ac:dyDescent="0.15">
      <c r="J2584" s="43"/>
      <c r="K2584" s="271"/>
      <c r="L2584" s="45"/>
    </row>
    <row r="2585" spans="10:12" x14ac:dyDescent="0.15">
      <c r="J2585" s="43"/>
      <c r="K2585" s="271"/>
      <c r="L2585" s="45"/>
    </row>
    <row r="2586" spans="10:12" x14ac:dyDescent="0.15">
      <c r="J2586" s="43"/>
      <c r="K2586" s="271"/>
      <c r="L2586" s="45"/>
    </row>
    <row r="2587" spans="10:12" x14ac:dyDescent="0.15">
      <c r="J2587" s="43"/>
      <c r="K2587" s="271"/>
      <c r="L2587" s="45"/>
    </row>
    <row r="2588" spans="10:12" x14ac:dyDescent="0.15">
      <c r="J2588" s="43"/>
      <c r="K2588" s="271"/>
      <c r="L2588" s="45"/>
    </row>
    <row r="2589" spans="10:12" x14ac:dyDescent="0.15">
      <c r="J2589" s="43"/>
      <c r="K2589" s="271"/>
      <c r="L2589" s="45"/>
    </row>
    <row r="2590" spans="10:12" x14ac:dyDescent="0.15">
      <c r="J2590" s="43"/>
      <c r="K2590" s="271"/>
      <c r="L2590" s="45"/>
    </row>
    <row r="2591" spans="10:12" x14ac:dyDescent="0.15">
      <c r="J2591" s="43"/>
      <c r="K2591" s="271"/>
      <c r="L2591" s="45"/>
    </row>
    <row r="2592" spans="10:12" x14ac:dyDescent="0.15">
      <c r="J2592" s="43"/>
      <c r="K2592" s="271"/>
      <c r="L2592" s="45"/>
    </row>
    <row r="2593" spans="10:12" x14ac:dyDescent="0.15">
      <c r="J2593" s="43"/>
      <c r="K2593" s="271"/>
      <c r="L2593" s="45"/>
    </row>
    <row r="2594" spans="10:12" x14ac:dyDescent="0.15">
      <c r="J2594" s="43"/>
      <c r="K2594" s="271"/>
      <c r="L2594" s="45"/>
    </row>
    <row r="2595" spans="10:12" x14ac:dyDescent="0.15">
      <c r="J2595" s="43"/>
      <c r="K2595" s="271"/>
      <c r="L2595" s="45"/>
    </row>
    <row r="2596" spans="10:12" x14ac:dyDescent="0.15">
      <c r="J2596" s="43"/>
      <c r="K2596" s="271"/>
      <c r="L2596" s="45"/>
    </row>
    <row r="2597" spans="10:12" x14ac:dyDescent="0.15">
      <c r="J2597" s="43"/>
      <c r="K2597" s="271"/>
      <c r="L2597" s="45"/>
    </row>
    <row r="2598" spans="10:12" x14ac:dyDescent="0.15">
      <c r="J2598" s="43"/>
      <c r="K2598" s="271"/>
      <c r="L2598" s="45"/>
    </row>
    <row r="2599" spans="10:12" x14ac:dyDescent="0.15">
      <c r="J2599" s="43"/>
      <c r="K2599" s="271"/>
      <c r="L2599" s="45"/>
    </row>
    <row r="2600" spans="10:12" x14ac:dyDescent="0.15">
      <c r="J2600" s="43"/>
      <c r="K2600" s="271"/>
      <c r="L2600" s="45"/>
    </row>
    <row r="2601" spans="10:12" x14ac:dyDescent="0.15">
      <c r="J2601" s="43"/>
      <c r="K2601" s="271"/>
      <c r="L2601" s="45"/>
    </row>
    <row r="2602" spans="10:12" x14ac:dyDescent="0.15">
      <c r="J2602" s="43"/>
      <c r="K2602" s="271"/>
      <c r="L2602" s="45"/>
    </row>
    <row r="2603" spans="10:12" x14ac:dyDescent="0.15">
      <c r="J2603" s="43"/>
      <c r="K2603" s="271"/>
      <c r="L2603" s="45"/>
    </row>
    <row r="2604" spans="10:12" x14ac:dyDescent="0.15">
      <c r="J2604" s="43"/>
      <c r="K2604" s="271"/>
      <c r="L2604" s="45"/>
    </row>
    <row r="2605" spans="10:12" x14ac:dyDescent="0.15">
      <c r="J2605" s="43"/>
      <c r="K2605" s="271"/>
      <c r="L2605" s="45"/>
    </row>
    <row r="2606" spans="10:12" x14ac:dyDescent="0.15">
      <c r="J2606" s="43"/>
      <c r="K2606" s="271"/>
      <c r="L2606" s="45"/>
    </row>
    <row r="2607" spans="10:12" x14ac:dyDescent="0.15">
      <c r="J2607" s="43"/>
      <c r="K2607" s="271"/>
      <c r="L2607" s="45"/>
    </row>
    <row r="2608" spans="10:12" x14ac:dyDescent="0.15">
      <c r="J2608" s="43"/>
      <c r="K2608" s="271"/>
      <c r="L2608" s="45"/>
    </row>
    <row r="2609" spans="10:12" x14ac:dyDescent="0.15">
      <c r="J2609" s="43"/>
      <c r="K2609" s="271"/>
      <c r="L2609" s="45"/>
    </row>
    <row r="2610" spans="10:12" x14ac:dyDescent="0.15">
      <c r="J2610" s="43"/>
      <c r="K2610" s="271"/>
      <c r="L2610" s="45"/>
    </row>
    <row r="2611" spans="10:12" x14ac:dyDescent="0.15">
      <c r="J2611" s="43"/>
      <c r="K2611" s="271"/>
      <c r="L2611" s="45"/>
    </row>
    <row r="2612" spans="10:12" x14ac:dyDescent="0.15">
      <c r="J2612" s="43"/>
      <c r="K2612" s="271"/>
      <c r="L2612" s="45"/>
    </row>
    <row r="2613" spans="10:12" x14ac:dyDescent="0.15">
      <c r="J2613" s="43"/>
      <c r="K2613" s="271"/>
      <c r="L2613" s="45"/>
    </row>
    <row r="2614" spans="10:12" x14ac:dyDescent="0.15">
      <c r="J2614" s="43"/>
      <c r="K2614" s="271"/>
      <c r="L2614" s="45"/>
    </row>
    <row r="2615" spans="10:12" x14ac:dyDescent="0.15">
      <c r="J2615" s="43"/>
      <c r="K2615" s="271"/>
      <c r="L2615" s="45"/>
    </row>
    <row r="2616" spans="10:12" x14ac:dyDescent="0.15">
      <c r="J2616" s="43"/>
      <c r="K2616" s="271"/>
      <c r="L2616" s="45"/>
    </row>
    <row r="2617" spans="10:12" x14ac:dyDescent="0.15">
      <c r="J2617" s="43"/>
      <c r="K2617" s="271"/>
      <c r="L2617" s="45"/>
    </row>
    <row r="2618" spans="10:12" x14ac:dyDescent="0.15">
      <c r="J2618" s="43"/>
      <c r="K2618" s="271"/>
      <c r="L2618" s="45"/>
    </row>
    <row r="2619" spans="10:12" x14ac:dyDescent="0.15">
      <c r="J2619" s="43"/>
      <c r="K2619" s="271"/>
      <c r="L2619" s="45"/>
    </row>
    <row r="2620" spans="10:12" x14ac:dyDescent="0.15">
      <c r="J2620" s="43"/>
      <c r="K2620" s="271"/>
      <c r="L2620" s="45"/>
    </row>
    <row r="2621" spans="10:12" x14ac:dyDescent="0.15">
      <c r="J2621" s="43"/>
      <c r="K2621" s="271"/>
      <c r="L2621" s="45"/>
    </row>
    <row r="2622" spans="10:12" x14ac:dyDescent="0.15">
      <c r="J2622" s="43"/>
      <c r="K2622" s="271"/>
      <c r="L2622" s="45"/>
    </row>
    <row r="2623" spans="10:12" x14ac:dyDescent="0.15">
      <c r="J2623" s="43"/>
      <c r="K2623" s="271"/>
      <c r="L2623" s="45"/>
    </row>
    <row r="2624" spans="10:12" x14ac:dyDescent="0.15">
      <c r="J2624" s="43"/>
      <c r="K2624" s="271"/>
      <c r="L2624" s="45"/>
    </row>
    <row r="2625" spans="10:12" x14ac:dyDescent="0.15">
      <c r="J2625" s="43"/>
      <c r="K2625" s="271"/>
      <c r="L2625" s="45"/>
    </row>
    <row r="2626" spans="10:12" x14ac:dyDescent="0.15">
      <c r="J2626" s="43"/>
      <c r="K2626" s="271"/>
      <c r="L2626" s="45"/>
    </row>
    <row r="2627" spans="10:12" x14ac:dyDescent="0.15">
      <c r="J2627" s="43"/>
      <c r="K2627" s="271"/>
      <c r="L2627" s="45"/>
    </row>
    <row r="2628" spans="10:12" x14ac:dyDescent="0.15">
      <c r="J2628" s="43"/>
      <c r="K2628" s="271"/>
      <c r="L2628" s="45"/>
    </row>
    <row r="2629" spans="10:12" x14ac:dyDescent="0.15">
      <c r="J2629" s="43"/>
      <c r="K2629" s="271"/>
      <c r="L2629" s="45"/>
    </row>
    <row r="2630" spans="10:12" x14ac:dyDescent="0.15">
      <c r="J2630" s="43"/>
      <c r="K2630" s="271"/>
      <c r="L2630" s="45"/>
    </row>
    <row r="2631" spans="10:12" x14ac:dyDescent="0.15">
      <c r="J2631" s="43"/>
      <c r="K2631" s="271"/>
      <c r="L2631" s="45"/>
    </row>
    <row r="2632" spans="10:12" x14ac:dyDescent="0.15">
      <c r="J2632" s="43"/>
      <c r="K2632" s="271"/>
      <c r="L2632" s="45"/>
    </row>
    <row r="2633" spans="10:12" x14ac:dyDescent="0.15">
      <c r="J2633" s="43"/>
      <c r="K2633" s="271"/>
      <c r="L2633" s="45"/>
    </row>
    <row r="2634" spans="10:12" x14ac:dyDescent="0.15">
      <c r="J2634" s="43"/>
      <c r="K2634" s="271"/>
      <c r="L2634" s="45"/>
    </row>
    <row r="2635" spans="10:12" x14ac:dyDescent="0.15">
      <c r="J2635" s="43"/>
      <c r="K2635" s="271"/>
      <c r="L2635" s="45"/>
    </row>
    <row r="2636" spans="10:12" x14ac:dyDescent="0.15">
      <c r="J2636" s="43"/>
      <c r="K2636" s="271"/>
      <c r="L2636" s="45"/>
    </row>
    <row r="2637" spans="10:12" x14ac:dyDescent="0.15">
      <c r="J2637" s="43"/>
      <c r="K2637" s="271"/>
      <c r="L2637" s="45"/>
    </row>
    <row r="2638" spans="10:12" x14ac:dyDescent="0.15">
      <c r="J2638" s="43"/>
      <c r="K2638" s="271"/>
      <c r="L2638" s="45"/>
    </row>
    <row r="2639" spans="10:12" x14ac:dyDescent="0.15">
      <c r="J2639" s="43"/>
      <c r="K2639" s="271"/>
      <c r="L2639" s="45"/>
    </row>
    <row r="2640" spans="10:12" x14ac:dyDescent="0.15">
      <c r="J2640" s="43"/>
      <c r="K2640" s="271"/>
      <c r="L2640" s="45"/>
    </row>
    <row r="2641" spans="10:12" x14ac:dyDescent="0.15">
      <c r="J2641" s="43"/>
      <c r="K2641" s="271"/>
      <c r="L2641" s="45"/>
    </row>
    <row r="2642" spans="10:12" x14ac:dyDescent="0.15">
      <c r="J2642" s="43"/>
      <c r="K2642" s="271"/>
      <c r="L2642" s="45"/>
    </row>
    <row r="2643" spans="10:12" x14ac:dyDescent="0.15">
      <c r="J2643" s="43"/>
      <c r="K2643" s="271"/>
      <c r="L2643" s="45"/>
    </row>
    <row r="2644" spans="10:12" x14ac:dyDescent="0.15">
      <c r="J2644" s="43"/>
      <c r="K2644" s="271"/>
      <c r="L2644" s="45"/>
    </row>
    <row r="2645" spans="10:12" x14ac:dyDescent="0.15">
      <c r="J2645" s="43"/>
      <c r="K2645" s="271"/>
      <c r="L2645" s="45"/>
    </row>
    <row r="2646" spans="10:12" x14ac:dyDescent="0.15">
      <c r="J2646" s="43"/>
      <c r="K2646" s="271"/>
      <c r="L2646" s="45"/>
    </row>
    <row r="2647" spans="10:12" x14ac:dyDescent="0.15">
      <c r="J2647" s="43"/>
      <c r="K2647" s="271"/>
      <c r="L2647" s="45"/>
    </row>
    <row r="2648" spans="10:12" x14ac:dyDescent="0.15">
      <c r="J2648" s="43"/>
      <c r="K2648" s="271"/>
      <c r="L2648" s="45"/>
    </row>
    <row r="2649" spans="10:12" x14ac:dyDescent="0.15">
      <c r="J2649" s="43"/>
      <c r="K2649" s="271"/>
      <c r="L2649" s="45"/>
    </row>
    <row r="2650" spans="10:12" x14ac:dyDescent="0.15">
      <c r="J2650" s="43"/>
      <c r="K2650" s="271"/>
      <c r="L2650" s="45"/>
    </row>
    <row r="2651" spans="10:12" x14ac:dyDescent="0.15">
      <c r="J2651" s="43"/>
      <c r="K2651" s="271"/>
      <c r="L2651" s="45"/>
    </row>
    <row r="2652" spans="10:12" x14ac:dyDescent="0.15">
      <c r="J2652" s="43"/>
      <c r="K2652" s="271"/>
      <c r="L2652" s="45"/>
    </row>
    <row r="2653" spans="10:12" x14ac:dyDescent="0.15">
      <c r="J2653" s="43"/>
      <c r="K2653" s="271"/>
      <c r="L2653" s="45"/>
    </row>
    <row r="2654" spans="10:12" x14ac:dyDescent="0.15">
      <c r="J2654" s="43"/>
      <c r="K2654" s="271"/>
      <c r="L2654" s="45"/>
    </row>
    <row r="2655" spans="10:12" x14ac:dyDescent="0.15">
      <c r="J2655" s="43"/>
      <c r="K2655" s="271"/>
      <c r="L2655" s="45"/>
    </row>
    <row r="2656" spans="10:12" x14ac:dyDescent="0.15">
      <c r="J2656" s="43"/>
      <c r="K2656" s="271"/>
      <c r="L2656" s="45"/>
    </row>
    <row r="2657" spans="10:12" x14ac:dyDescent="0.15">
      <c r="J2657" s="43"/>
      <c r="K2657" s="271"/>
      <c r="L2657" s="45"/>
    </row>
    <row r="2658" spans="10:12" x14ac:dyDescent="0.15">
      <c r="J2658" s="43"/>
      <c r="K2658" s="271"/>
      <c r="L2658" s="45"/>
    </row>
    <row r="2659" spans="10:12" x14ac:dyDescent="0.15">
      <c r="J2659" s="43"/>
      <c r="K2659" s="271"/>
      <c r="L2659" s="45"/>
    </row>
    <row r="2660" spans="10:12" x14ac:dyDescent="0.15">
      <c r="J2660" s="43"/>
      <c r="K2660" s="271"/>
      <c r="L2660" s="45"/>
    </row>
    <row r="2661" spans="10:12" x14ac:dyDescent="0.15">
      <c r="J2661" s="43"/>
      <c r="K2661" s="271"/>
      <c r="L2661" s="45"/>
    </row>
    <row r="2662" spans="10:12" x14ac:dyDescent="0.15">
      <c r="J2662" s="43"/>
      <c r="K2662" s="271"/>
      <c r="L2662" s="45"/>
    </row>
    <row r="2663" spans="10:12" x14ac:dyDescent="0.15">
      <c r="J2663" s="43"/>
      <c r="K2663" s="271"/>
      <c r="L2663" s="45"/>
    </row>
    <row r="2664" spans="10:12" x14ac:dyDescent="0.15">
      <c r="J2664" s="43"/>
      <c r="K2664" s="271"/>
      <c r="L2664" s="45"/>
    </row>
    <row r="2665" spans="10:12" x14ac:dyDescent="0.15">
      <c r="J2665" s="43"/>
      <c r="K2665" s="271"/>
      <c r="L2665" s="45"/>
    </row>
    <row r="2666" spans="10:12" x14ac:dyDescent="0.15">
      <c r="J2666" s="43"/>
      <c r="K2666" s="271"/>
      <c r="L2666" s="45"/>
    </row>
    <row r="2667" spans="10:12" x14ac:dyDescent="0.15">
      <c r="J2667" s="43"/>
      <c r="K2667" s="271"/>
      <c r="L2667" s="45"/>
    </row>
    <row r="2668" spans="10:12" x14ac:dyDescent="0.15">
      <c r="J2668" s="43"/>
      <c r="K2668" s="271"/>
      <c r="L2668" s="45"/>
    </row>
    <row r="2669" spans="10:12" x14ac:dyDescent="0.15">
      <c r="J2669" s="43"/>
      <c r="K2669" s="271"/>
      <c r="L2669" s="45"/>
    </row>
    <row r="2670" spans="10:12" x14ac:dyDescent="0.15">
      <c r="J2670" s="43"/>
      <c r="K2670" s="271"/>
      <c r="L2670" s="45"/>
    </row>
    <row r="2671" spans="10:12" x14ac:dyDescent="0.15">
      <c r="J2671" s="43"/>
      <c r="K2671" s="271"/>
      <c r="L2671" s="45"/>
    </row>
    <row r="2672" spans="10:12" x14ac:dyDescent="0.15">
      <c r="J2672" s="43"/>
      <c r="K2672" s="271"/>
      <c r="L2672" s="45"/>
    </row>
    <row r="2673" spans="10:12" x14ac:dyDescent="0.15">
      <c r="J2673" s="43"/>
      <c r="K2673" s="271"/>
      <c r="L2673" s="45"/>
    </row>
    <row r="2674" spans="10:12" x14ac:dyDescent="0.15">
      <c r="J2674" s="43"/>
      <c r="K2674" s="271"/>
      <c r="L2674" s="45"/>
    </row>
    <row r="2675" spans="10:12" x14ac:dyDescent="0.15">
      <c r="J2675" s="43"/>
      <c r="K2675" s="271"/>
      <c r="L2675" s="45"/>
    </row>
    <row r="2676" spans="10:12" x14ac:dyDescent="0.15">
      <c r="J2676" s="43"/>
      <c r="K2676" s="271"/>
      <c r="L2676" s="45"/>
    </row>
    <row r="2677" spans="10:12" x14ac:dyDescent="0.15">
      <c r="J2677" s="43"/>
      <c r="K2677" s="271"/>
      <c r="L2677" s="45"/>
    </row>
    <row r="2678" spans="10:12" x14ac:dyDescent="0.15">
      <c r="J2678" s="43"/>
      <c r="K2678" s="271"/>
      <c r="L2678" s="45"/>
    </row>
    <row r="2679" spans="10:12" x14ac:dyDescent="0.15">
      <c r="J2679" s="43"/>
      <c r="K2679" s="271"/>
      <c r="L2679" s="45"/>
    </row>
    <row r="2680" spans="10:12" x14ac:dyDescent="0.15">
      <c r="J2680" s="43"/>
      <c r="K2680" s="271"/>
      <c r="L2680" s="45"/>
    </row>
    <row r="2681" spans="10:12" x14ac:dyDescent="0.15">
      <c r="J2681" s="43"/>
      <c r="K2681" s="271"/>
      <c r="L2681" s="45"/>
    </row>
    <row r="2682" spans="10:12" x14ac:dyDescent="0.15">
      <c r="J2682" s="43"/>
      <c r="K2682" s="271"/>
      <c r="L2682" s="45"/>
    </row>
    <row r="2683" spans="10:12" x14ac:dyDescent="0.15">
      <c r="J2683" s="43"/>
      <c r="K2683" s="271"/>
      <c r="L2683" s="45"/>
    </row>
    <row r="2684" spans="10:12" x14ac:dyDescent="0.15">
      <c r="J2684" s="43"/>
      <c r="K2684" s="271"/>
      <c r="L2684" s="45"/>
    </row>
    <row r="2685" spans="10:12" x14ac:dyDescent="0.15">
      <c r="J2685" s="43"/>
      <c r="K2685" s="271"/>
      <c r="L2685" s="45"/>
    </row>
    <row r="2686" spans="10:12" x14ac:dyDescent="0.15">
      <c r="J2686" s="43"/>
      <c r="K2686" s="271"/>
      <c r="L2686" s="45"/>
    </row>
    <row r="2687" spans="10:12" x14ac:dyDescent="0.15">
      <c r="J2687" s="43"/>
      <c r="K2687" s="271"/>
      <c r="L2687" s="45"/>
    </row>
    <row r="2688" spans="10:12" x14ac:dyDescent="0.15">
      <c r="J2688" s="43"/>
      <c r="K2688" s="271"/>
      <c r="L2688" s="45"/>
    </row>
    <row r="2689" spans="10:12" x14ac:dyDescent="0.15">
      <c r="J2689" s="43"/>
      <c r="K2689" s="271"/>
      <c r="L2689" s="45"/>
    </row>
    <row r="2690" spans="10:12" x14ac:dyDescent="0.15">
      <c r="J2690" s="43"/>
      <c r="K2690" s="271"/>
      <c r="L2690" s="45"/>
    </row>
    <row r="2691" spans="10:12" x14ac:dyDescent="0.15">
      <c r="J2691" s="43"/>
      <c r="K2691" s="271"/>
      <c r="L2691" s="45"/>
    </row>
    <row r="2692" spans="10:12" x14ac:dyDescent="0.15">
      <c r="J2692" s="43"/>
      <c r="K2692" s="271"/>
      <c r="L2692" s="45"/>
    </row>
    <row r="2693" spans="10:12" x14ac:dyDescent="0.15">
      <c r="J2693" s="43"/>
      <c r="K2693" s="271"/>
      <c r="L2693" s="45"/>
    </row>
    <row r="2694" spans="10:12" x14ac:dyDescent="0.15">
      <c r="J2694" s="43"/>
      <c r="K2694" s="271"/>
      <c r="L2694" s="45"/>
    </row>
    <row r="2695" spans="10:12" x14ac:dyDescent="0.15">
      <c r="J2695" s="43"/>
      <c r="K2695" s="271"/>
      <c r="L2695" s="45"/>
    </row>
    <row r="2696" spans="10:12" x14ac:dyDescent="0.15">
      <c r="J2696" s="43"/>
      <c r="K2696" s="271"/>
      <c r="L2696" s="45"/>
    </row>
    <row r="2697" spans="10:12" x14ac:dyDescent="0.15">
      <c r="J2697" s="43"/>
      <c r="K2697" s="271"/>
      <c r="L2697" s="45"/>
    </row>
    <row r="2698" spans="10:12" x14ac:dyDescent="0.15">
      <c r="J2698" s="43"/>
      <c r="K2698" s="271"/>
      <c r="L2698" s="45"/>
    </row>
    <row r="2699" spans="10:12" x14ac:dyDescent="0.15">
      <c r="J2699" s="43"/>
      <c r="K2699" s="271"/>
      <c r="L2699" s="45"/>
    </row>
    <row r="2700" spans="10:12" x14ac:dyDescent="0.15">
      <c r="J2700" s="43"/>
      <c r="K2700" s="271"/>
      <c r="L2700" s="45"/>
    </row>
    <row r="2701" spans="10:12" x14ac:dyDescent="0.15">
      <c r="J2701" s="43"/>
      <c r="K2701" s="271"/>
      <c r="L2701" s="45"/>
    </row>
    <row r="2702" spans="10:12" x14ac:dyDescent="0.15">
      <c r="J2702" s="43"/>
      <c r="K2702" s="271"/>
      <c r="L2702" s="45"/>
    </row>
    <row r="2703" spans="10:12" x14ac:dyDescent="0.15">
      <c r="J2703" s="43"/>
      <c r="K2703" s="271"/>
      <c r="L2703" s="45"/>
    </row>
    <row r="2704" spans="10:12" x14ac:dyDescent="0.15">
      <c r="J2704" s="43"/>
      <c r="K2704" s="271"/>
      <c r="L2704" s="45"/>
    </row>
    <row r="2705" spans="10:12" x14ac:dyDescent="0.15">
      <c r="J2705" s="43"/>
      <c r="K2705" s="271"/>
      <c r="L2705" s="45"/>
    </row>
    <row r="2706" spans="10:12" x14ac:dyDescent="0.15">
      <c r="J2706" s="43"/>
      <c r="K2706" s="271"/>
      <c r="L2706" s="45"/>
    </row>
    <row r="2707" spans="10:12" x14ac:dyDescent="0.15">
      <c r="J2707" s="43"/>
      <c r="K2707" s="271"/>
      <c r="L2707" s="45"/>
    </row>
    <row r="2708" spans="10:12" x14ac:dyDescent="0.15">
      <c r="J2708" s="43"/>
      <c r="K2708" s="271"/>
      <c r="L2708" s="45"/>
    </row>
    <row r="2709" spans="10:12" x14ac:dyDescent="0.15">
      <c r="J2709" s="43"/>
      <c r="K2709" s="271"/>
      <c r="L2709" s="45"/>
    </row>
    <row r="2710" spans="10:12" x14ac:dyDescent="0.15">
      <c r="J2710" s="43"/>
      <c r="K2710" s="271"/>
      <c r="L2710" s="45"/>
    </row>
    <row r="2711" spans="10:12" x14ac:dyDescent="0.15">
      <c r="J2711" s="43"/>
      <c r="K2711" s="271"/>
      <c r="L2711" s="45"/>
    </row>
    <row r="2712" spans="10:12" x14ac:dyDescent="0.15">
      <c r="J2712" s="43"/>
      <c r="K2712" s="271"/>
      <c r="L2712" s="45"/>
    </row>
    <row r="2713" spans="10:12" x14ac:dyDescent="0.15">
      <c r="J2713" s="43"/>
      <c r="K2713" s="271"/>
      <c r="L2713" s="45"/>
    </row>
    <row r="2714" spans="10:12" x14ac:dyDescent="0.15">
      <c r="J2714" s="43"/>
      <c r="K2714" s="271"/>
      <c r="L2714" s="45"/>
    </row>
    <row r="2715" spans="10:12" x14ac:dyDescent="0.15">
      <c r="J2715" s="43"/>
      <c r="K2715" s="271"/>
      <c r="L2715" s="45"/>
    </row>
    <row r="2716" spans="10:12" x14ac:dyDescent="0.15">
      <c r="J2716" s="43"/>
      <c r="K2716" s="271"/>
      <c r="L2716" s="45"/>
    </row>
    <row r="2717" spans="10:12" x14ac:dyDescent="0.15">
      <c r="J2717" s="43"/>
      <c r="K2717" s="271"/>
      <c r="L2717" s="45"/>
    </row>
    <row r="2718" spans="10:12" x14ac:dyDescent="0.15">
      <c r="J2718" s="43"/>
      <c r="K2718" s="271"/>
      <c r="L2718" s="45"/>
    </row>
    <row r="2719" spans="10:12" x14ac:dyDescent="0.15">
      <c r="J2719" s="43"/>
      <c r="K2719" s="271"/>
      <c r="L2719" s="45"/>
    </row>
    <row r="2720" spans="10:12" x14ac:dyDescent="0.15">
      <c r="J2720" s="43"/>
      <c r="K2720" s="271"/>
      <c r="L2720" s="45"/>
    </row>
    <row r="2721" spans="10:12" x14ac:dyDescent="0.15">
      <c r="J2721" s="43"/>
      <c r="K2721" s="271"/>
      <c r="L2721" s="45"/>
    </row>
    <row r="2722" spans="10:12" x14ac:dyDescent="0.15">
      <c r="J2722" s="43"/>
      <c r="K2722" s="271"/>
      <c r="L2722" s="45"/>
    </row>
    <row r="2723" spans="10:12" x14ac:dyDescent="0.15">
      <c r="J2723" s="43"/>
      <c r="K2723" s="271"/>
      <c r="L2723" s="45"/>
    </row>
    <row r="2724" spans="10:12" x14ac:dyDescent="0.15">
      <c r="J2724" s="43"/>
      <c r="K2724" s="271"/>
      <c r="L2724" s="45"/>
    </row>
    <row r="2725" spans="10:12" x14ac:dyDescent="0.15">
      <c r="J2725" s="43"/>
      <c r="K2725" s="271"/>
      <c r="L2725" s="45"/>
    </row>
    <row r="2726" spans="10:12" x14ac:dyDescent="0.15">
      <c r="J2726" s="43"/>
      <c r="K2726" s="271"/>
      <c r="L2726" s="45"/>
    </row>
    <row r="2727" spans="10:12" x14ac:dyDescent="0.15">
      <c r="J2727" s="43"/>
      <c r="K2727" s="271"/>
      <c r="L2727" s="45"/>
    </row>
    <row r="2728" spans="10:12" x14ac:dyDescent="0.15">
      <c r="J2728" s="43"/>
      <c r="K2728" s="271"/>
      <c r="L2728" s="45"/>
    </row>
    <row r="2729" spans="10:12" x14ac:dyDescent="0.15">
      <c r="J2729" s="43"/>
      <c r="K2729" s="271"/>
      <c r="L2729" s="45"/>
    </row>
    <row r="2730" spans="10:12" x14ac:dyDescent="0.15">
      <c r="J2730" s="43"/>
      <c r="K2730" s="271"/>
      <c r="L2730" s="45"/>
    </row>
    <row r="2731" spans="10:12" x14ac:dyDescent="0.15">
      <c r="J2731" s="43"/>
      <c r="K2731" s="271"/>
      <c r="L2731" s="45"/>
    </row>
    <row r="2732" spans="10:12" x14ac:dyDescent="0.15">
      <c r="J2732" s="43"/>
      <c r="K2732" s="271"/>
      <c r="L2732" s="45"/>
    </row>
    <row r="2733" spans="10:12" x14ac:dyDescent="0.15">
      <c r="J2733" s="43"/>
      <c r="K2733" s="271"/>
      <c r="L2733" s="45"/>
    </row>
    <row r="2734" spans="10:12" x14ac:dyDescent="0.15">
      <c r="J2734" s="43"/>
      <c r="K2734" s="271"/>
      <c r="L2734" s="45"/>
    </row>
    <row r="2735" spans="10:12" x14ac:dyDescent="0.15">
      <c r="J2735" s="43"/>
      <c r="K2735" s="271"/>
      <c r="L2735" s="45"/>
    </row>
    <row r="2736" spans="10:12" x14ac:dyDescent="0.15">
      <c r="J2736" s="43"/>
      <c r="K2736" s="271"/>
      <c r="L2736" s="45"/>
    </row>
    <row r="2737" spans="10:12" x14ac:dyDescent="0.15">
      <c r="J2737" s="43"/>
      <c r="K2737" s="271"/>
      <c r="L2737" s="45"/>
    </row>
    <row r="2738" spans="10:12" x14ac:dyDescent="0.15">
      <c r="J2738" s="43"/>
      <c r="K2738" s="271"/>
      <c r="L2738" s="45"/>
    </row>
    <row r="2739" spans="10:12" x14ac:dyDescent="0.15">
      <c r="J2739" s="43"/>
      <c r="K2739" s="271"/>
      <c r="L2739" s="45"/>
    </row>
    <row r="2740" spans="10:12" x14ac:dyDescent="0.15">
      <c r="J2740" s="43"/>
      <c r="K2740" s="271"/>
      <c r="L2740" s="45"/>
    </row>
    <row r="2741" spans="10:12" x14ac:dyDescent="0.15">
      <c r="J2741" s="43"/>
      <c r="K2741" s="271"/>
      <c r="L2741" s="45"/>
    </row>
    <row r="2742" spans="10:12" x14ac:dyDescent="0.15">
      <c r="J2742" s="43"/>
      <c r="K2742" s="271"/>
      <c r="L2742" s="45"/>
    </row>
    <row r="2743" spans="10:12" x14ac:dyDescent="0.15">
      <c r="J2743" s="43"/>
      <c r="K2743" s="271"/>
      <c r="L2743" s="45"/>
    </row>
    <row r="2744" spans="10:12" x14ac:dyDescent="0.15">
      <c r="J2744" s="43"/>
      <c r="K2744" s="271"/>
      <c r="L2744" s="45"/>
    </row>
    <row r="2745" spans="10:12" x14ac:dyDescent="0.15">
      <c r="J2745" s="43"/>
      <c r="K2745" s="271"/>
      <c r="L2745" s="45"/>
    </row>
    <row r="2746" spans="10:12" x14ac:dyDescent="0.15">
      <c r="J2746" s="43"/>
      <c r="K2746" s="271"/>
      <c r="L2746" s="45"/>
    </row>
    <row r="2747" spans="10:12" x14ac:dyDescent="0.15">
      <c r="J2747" s="43"/>
      <c r="K2747" s="271"/>
      <c r="L2747" s="45"/>
    </row>
    <row r="2748" spans="10:12" x14ac:dyDescent="0.15">
      <c r="J2748" s="43"/>
      <c r="K2748" s="271"/>
      <c r="L2748" s="45"/>
    </row>
    <row r="2749" spans="10:12" x14ac:dyDescent="0.15">
      <c r="J2749" s="43"/>
      <c r="K2749" s="271"/>
      <c r="L2749" s="45"/>
    </row>
    <row r="2750" spans="10:12" x14ac:dyDescent="0.15">
      <c r="J2750" s="43"/>
      <c r="K2750" s="271"/>
      <c r="L2750" s="45"/>
    </row>
    <row r="2751" spans="10:12" x14ac:dyDescent="0.15">
      <c r="J2751" s="43"/>
      <c r="K2751" s="271"/>
      <c r="L2751" s="45"/>
    </row>
    <row r="2752" spans="10:12" x14ac:dyDescent="0.15">
      <c r="J2752" s="43"/>
      <c r="K2752" s="271"/>
      <c r="L2752" s="45"/>
    </row>
    <row r="2753" spans="10:12" x14ac:dyDescent="0.15">
      <c r="J2753" s="43"/>
      <c r="K2753" s="271"/>
      <c r="L2753" s="45"/>
    </row>
    <row r="2754" spans="10:12" x14ac:dyDescent="0.15">
      <c r="J2754" s="43"/>
      <c r="K2754" s="271"/>
      <c r="L2754" s="45"/>
    </row>
    <row r="2755" spans="10:12" x14ac:dyDescent="0.15">
      <c r="J2755" s="43"/>
      <c r="K2755" s="271"/>
      <c r="L2755" s="45"/>
    </row>
    <row r="2756" spans="10:12" x14ac:dyDescent="0.15">
      <c r="J2756" s="43"/>
      <c r="K2756" s="271"/>
      <c r="L2756" s="45"/>
    </row>
    <row r="2757" spans="10:12" x14ac:dyDescent="0.15">
      <c r="J2757" s="43"/>
      <c r="K2757" s="271"/>
      <c r="L2757" s="45"/>
    </row>
    <row r="2758" spans="10:12" x14ac:dyDescent="0.15">
      <c r="J2758" s="43"/>
      <c r="K2758" s="271"/>
      <c r="L2758" s="45"/>
    </row>
    <row r="2759" spans="10:12" x14ac:dyDescent="0.15">
      <c r="J2759" s="43"/>
      <c r="K2759" s="271"/>
      <c r="L2759" s="45"/>
    </row>
    <row r="2760" spans="10:12" x14ac:dyDescent="0.15">
      <c r="J2760" s="43"/>
      <c r="K2760" s="271"/>
      <c r="L2760" s="45"/>
    </row>
    <row r="2761" spans="10:12" x14ac:dyDescent="0.15">
      <c r="J2761" s="43"/>
      <c r="K2761" s="271"/>
      <c r="L2761" s="45"/>
    </row>
    <row r="2762" spans="10:12" x14ac:dyDescent="0.15">
      <c r="J2762" s="43"/>
      <c r="K2762" s="271"/>
      <c r="L2762" s="45"/>
    </row>
    <row r="2763" spans="10:12" x14ac:dyDescent="0.15">
      <c r="J2763" s="43"/>
      <c r="K2763" s="271"/>
      <c r="L2763" s="45"/>
    </row>
    <row r="2764" spans="10:12" x14ac:dyDescent="0.15">
      <c r="J2764" s="43"/>
      <c r="K2764" s="271"/>
      <c r="L2764" s="45"/>
    </row>
    <row r="2765" spans="10:12" x14ac:dyDescent="0.15">
      <c r="J2765" s="43"/>
      <c r="K2765" s="271"/>
      <c r="L2765" s="45"/>
    </row>
    <row r="2766" spans="10:12" x14ac:dyDescent="0.15">
      <c r="J2766" s="43"/>
      <c r="K2766" s="271"/>
      <c r="L2766" s="45"/>
    </row>
    <row r="2767" spans="10:12" x14ac:dyDescent="0.15">
      <c r="J2767" s="43"/>
      <c r="K2767" s="271"/>
      <c r="L2767" s="45"/>
    </row>
    <row r="2768" spans="10:12" x14ac:dyDescent="0.15">
      <c r="J2768" s="43"/>
      <c r="K2768" s="271"/>
      <c r="L2768" s="45"/>
    </row>
    <row r="2769" spans="10:12" x14ac:dyDescent="0.15">
      <c r="J2769" s="43"/>
      <c r="K2769" s="271"/>
      <c r="L2769" s="45"/>
    </row>
    <row r="2770" spans="10:12" x14ac:dyDescent="0.15">
      <c r="J2770" s="43"/>
      <c r="K2770" s="271"/>
      <c r="L2770" s="45"/>
    </row>
    <row r="2771" spans="10:12" x14ac:dyDescent="0.15">
      <c r="J2771" s="43"/>
      <c r="K2771" s="271"/>
      <c r="L2771" s="45"/>
    </row>
    <row r="2772" spans="10:12" x14ac:dyDescent="0.15">
      <c r="J2772" s="43"/>
      <c r="K2772" s="271"/>
      <c r="L2772" s="45"/>
    </row>
    <row r="2773" spans="10:12" x14ac:dyDescent="0.15">
      <c r="J2773" s="43"/>
      <c r="K2773" s="271"/>
      <c r="L2773" s="45"/>
    </row>
    <row r="2774" spans="10:12" x14ac:dyDescent="0.15">
      <c r="J2774" s="43"/>
      <c r="K2774" s="271"/>
      <c r="L2774" s="45"/>
    </row>
    <row r="2775" spans="10:12" x14ac:dyDescent="0.15">
      <c r="J2775" s="43"/>
      <c r="K2775" s="271"/>
      <c r="L2775" s="45"/>
    </row>
    <row r="2776" spans="10:12" x14ac:dyDescent="0.15">
      <c r="J2776" s="43"/>
      <c r="K2776" s="271"/>
      <c r="L2776" s="45"/>
    </row>
    <row r="2777" spans="10:12" x14ac:dyDescent="0.15">
      <c r="J2777" s="43"/>
      <c r="K2777" s="271"/>
      <c r="L2777" s="45"/>
    </row>
    <row r="2778" spans="10:12" x14ac:dyDescent="0.15">
      <c r="J2778" s="43"/>
      <c r="K2778" s="271"/>
      <c r="L2778" s="45"/>
    </row>
    <row r="2779" spans="10:12" x14ac:dyDescent="0.15">
      <c r="J2779" s="43"/>
      <c r="K2779" s="271"/>
      <c r="L2779" s="45"/>
    </row>
    <row r="2780" spans="10:12" x14ac:dyDescent="0.15">
      <c r="J2780" s="43"/>
      <c r="K2780" s="271"/>
      <c r="L2780" s="45"/>
    </row>
    <row r="2781" spans="10:12" x14ac:dyDescent="0.15">
      <c r="J2781" s="43"/>
      <c r="K2781" s="271"/>
      <c r="L2781" s="45"/>
    </row>
    <row r="2782" spans="10:12" x14ac:dyDescent="0.15">
      <c r="J2782" s="43"/>
      <c r="K2782" s="271"/>
      <c r="L2782" s="45"/>
    </row>
    <row r="2783" spans="10:12" x14ac:dyDescent="0.15">
      <c r="J2783" s="43"/>
      <c r="K2783" s="271"/>
      <c r="L2783" s="45"/>
    </row>
    <row r="2784" spans="10:12" x14ac:dyDescent="0.15">
      <c r="J2784" s="43"/>
      <c r="K2784" s="271"/>
      <c r="L2784" s="45"/>
    </row>
    <row r="2785" spans="10:12" x14ac:dyDescent="0.15">
      <c r="J2785" s="43"/>
      <c r="K2785" s="271"/>
      <c r="L2785" s="45"/>
    </row>
    <row r="2786" spans="10:12" x14ac:dyDescent="0.15">
      <c r="J2786" s="43"/>
      <c r="K2786" s="271"/>
      <c r="L2786" s="45"/>
    </row>
    <row r="2787" spans="10:12" x14ac:dyDescent="0.15">
      <c r="J2787" s="43"/>
      <c r="K2787" s="271"/>
      <c r="L2787" s="45"/>
    </row>
    <row r="2788" spans="10:12" x14ac:dyDescent="0.15">
      <c r="J2788" s="43"/>
      <c r="K2788" s="271"/>
      <c r="L2788" s="45"/>
    </row>
    <row r="2789" spans="10:12" x14ac:dyDescent="0.15">
      <c r="J2789" s="43"/>
      <c r="K2789" s="271"/>
      <c r="L2789" s="45"/>
    </row>
    <row r="2790" spans="10:12" x14ac:dyDescent="0.15">
      <c r="J2790" s="43"/>
      <c r="K2790" s="271"/>
      <c r="L2790" s="45"/>
    </row>
    <row r="2791" spans="10:12" x14ac:dyDescent="0.15">
      <c r="J2791" s="43"/>
      <c r="K2791" s="271"/>
      <c r="L2791" s="45"/>
    </row>
    <row r="2792" spans="10:12" x14ac:dyDescent="0.15">
      <c r="J2792" s="43"/>
      <c r="K2792" s="271"/>
      <c r="L2792" s="45"/>
    </row>
    <row r="2793" spans="10:12" x14ac:dyDescent="0.15">
      <c r="J2793" s="43"/>
      <c r="K2793" s="271"/>
      <c r="L2793" s="45"/>
    </row>
    <row r="2794" spans="10:12" x14ac:dyDescent="0.15">
      <c r="J2794" s="43"/>
      <c r="K2794" s="271"/>
      <c r="L2794" s="45"/>
    </row>
    <row r="2795" spans="10:12" x14ac:dyDescent="0.15">
      <c r="J2795" s="43"/>
      <c r="K2795" s="271"/>
      <c r="L2795" s="45"/>
    </row>
    <row r="2796" spans="10:12" x14ac:dyDescent="0.15">
      <c r="J2796" s="43"/>
      <c r="K2796" s="271"/>
      <c r="L2796" s="45"/>
    </row>
    <row r="2797" spans="10:12" x14ac:dyDescent="0.15">
      <c r="J2797" s="43"/>
      <c r="K2797" s="271"/>
      <c r="L2797" s="45"/>
    </row>
    <row r="2798" spans="10:12" x14ac:dyDescent="0.15">
      <c r="J2798" s="43"/>
      <c r="K2798" s="271"/>
      <c r="L2798" s="45"/>
    </row>
    <row r="2799" spans="10:12" x14ac:dyDescent="0.15">
      <c r="J2799" s="43"/>
      <c r="K2799" s="271"/>
      <c r="L2799" s="45"/>
    </row>
    <row r="2800" spans="10:12" x14ac:dyDescent="0.15">
      <c r="J2800" s="43"/>
      <c r="K2800" s="271"/>
      <c r="L2800" s="45"/>
    </row>
    <row r="2801" spans="10:12" x14ac:dyDescent="0.15">
      <c r="J2801" s="43"/>
      <c r="K2801" s="271"/>
      <c r="L2801" s="45"/>
    </row>
    <row r="2802" spans="10:12" x14ac:dyDescent="0.15">
      <c r="J2802" s="43"/>
      <c r="K2802" s="271"/>
      <c r="L2802" s="45"/>
    </row>
    <row r="2803" spans="10:12" x14ac:dyDescent="0.15">
      <c r="J2803" s="43"/>
      <c r="K2803" s="271"/>
      <c r="L2803" s="45"/>
    </row>
    <row r="2804" spans="10:12" x14ac:dyDescent="0.15">
      <c r="J2804" s="43"/>
      <c r="K2804" s="271"/>
      <c r="L2804" s="45"/>
    </row>
    <row r="2805" spans="10:12" x14ac:dyDescent="0.15">
      <c r="J2805" s="43"/>
      <c r="K2805" s="271"/>
      <c r="L2805" s="45"/>
    </row>
    <row r="2806" spans="10:12" x14ac:dyDescent="0.15">
      <c r="J2806" s="43"/>
      <c r="K2806" s="271"/>
      <c r="L2806" s="45"/>
    </row>
    <row r="2807" spans="10:12" x14ac:dyDescent="0.15">
      <c r="J2807" s="43"/>
      <c r="K2807" s="271"/>
      <c r="L2807" s="45"/>
    </row>
    <row r="2808" spans="10:12" x14ac:dyDescent="0.15">
      <c r="J2808" s="43"/>
      <c r="K2808" s="271"/>
      <c r="L2808" s="45"/>
    </row>
    <row r="2809" spans="10:12" x14ac:dyDescent="0.15">
      <c r="J2809" s="43"/>
      <c r="K2809" s="271"/>
      <c r="L2809" s="45"/>
    </row>
    <row r="2810" spans="10:12" x14ac:dyDescent="0.15">
      <c r="J2810" s="43"/>
      <c r="K2810" s="271"/>
      <c r="L2810" s="45"/>
    </row>
    <row r="2811" spans="10:12" x14ac:dyDescent="0.15">
      <c r="J2811" s="43"/>
      <c r="K2811" s="271"/>
      <c r="L2811" s="45"/>
    </row>
    <row r="2812" spans="10:12" x14ac:dyDescent="0.15">
      <c r="J2812" s="43"/>
      <c r="K2812" s="271"/>
      <c r="L2812" s="45"/>
    </row>
    <row r="2813" spans="10:12" x14ac:dyDescent="0.15">
      <c r="J2813" s="43"/>
      <c r="K2813" s="271"/>
      <c r="L2813" s="45"/>
    </row>
    <row r="2814" spans="10:12" x14ac:dyDescent="0.15">
      <c r="J2814" s="43"/>
      <c r="K2814" s="271"/>
      <c r="L2814" s="45"/>
    </row>
    <row r="2815" spans="10:12" x14ac:dyDescent="0.15">
      <c r="J2815" s="43"/>
      <c r="K2815" s="271"/>
      <c r="L2815" s="45"/>
    </row>
    <row r="2816" spans="10:12" x14ac:dyDescent="0.15">
      <c r="J2816" s="43"/>
      <c r="K2816" s="271"/>
      <c r="L2816" s="45"/>
    </row>
    <row r="2817" spans="10:12" x14ac:dyDescent="0.15">
      <c r="J2817" s="43"/>
      <c r="K2817" s="271"/>
      <c r="L2817" s="45"/>
    </row>
    <row r="2818" spans="10:12" x14ac:dyDescent="0.15">
      <c r="J2818" s="43"/>
      <c r="K2818" s="271"/>
      <c r="L2818" s="45"/>
    </row>
    <row r="2819" spans="10:12" x14ac:dyDescent="0.15">
      <c r="J2819" s="43"/>
      <c r="K2819" s="271"/>
      <c r="L2819" s="45"/>
    </row>
    <row r="2820" spans="10:12" x14ac:dyDescent="0.15">
      <c r="J2820" s="43"/>
      <c r="K2820" s="271"/>
      <c r="L2820" s="45"/>
    </row>
    <row r="2821" spans="10:12" x14ac:dyDescent="0.15">
      <c r="J2821" s="43"/>
      <c r="K2821" s="271"/>
      <c r="L2821" s="45"/>
    </row>
    <row r="2822" spans="10:12" x14ac:dyDescent="0.15">
      <c r="J2822" s="43"/>
      <c r="K2822" s="271"/>
      <c r="L2822" s="45"/>
    </row>
    <row r="2823" spans="10:12" x14ac:dyDescent="0.15">
      <c r="J2823" s="43"/>
      <c r="K2823" s="271"/>
      <c r="L2823" s="45"/>
    </row>
    <row r="2824" spans="10:12" x14ac:dyDescent="0.15">
      <c r="J2824" s="43"/>
      <c r="K2824" s="271"/>
      <c r="L2824" s="45"/>
    </row>
    <row r="2825" spans="10:12" x14ac:dyDescent="0.15">
      <c r="J2825" s="43"/>
      <c r="K2825" s="271"/>
      <c r="L2825" s="45"/>
    </row>
    <row r="2826" spans="10:12" x14ac:dyDescent="0.15">
      <c r="J2826" s="43"/>
      <c r="K2826" s="271"/>
      <c r="L2826" s="45"/>
    </row>
    <row r="2827" spans="10:12" x14ac:dyDescent="0.15">
      <c r="J2827" s="43"/>
      <c r="K2827" s="271"/>
      <c r="L2827" s="45"/>
    </row>
    <row r="2828" spans="10:12" x14ac:dyDescent="0.15">
      <c r="J2828" s="43"/>
      <c r="K2828" s="271"/>
      <c r="L2828" s="45"/>
    </row>
    <row r="2829" spans="10:12" x14ac:dyDescent="0.15">
      <c r="J2829" s="43"/>
      <c r="K2829" s="271"/>
      <c r="L2829" s="45"/>
    </row>
    <row r="2830" spans="10:12" x14ac:dyDescent="0.15">
      <c r="J2830" s="43"/>
      <c r="K2830" s="271"/>
      <c r="L2830" s="45"/>
    </row>
    <row r="2831" spans="10:12" x14ac:dyDescent="0.15">
      <c r="J2831" s="43"/>
      <c r="K2831" s="271"/>
      <c r="L2831" s="45"/>
    </row>
    <row r="2832" spans="10:12" x14ac:dyDescent="0.15">
      <c r="J2832" s="43"/>
      <c r="K2832" s="271"/>
      <c r="L2832" s="45"/>
    </row>
    <row r="2833" spans="10:12" x14ac:dyDescent="0.15">
      <c r="J2833" s="43"/>
      <c r="K2833" s="271"/>
      <c r="L2833" s="45"/>
    </row>
    <row r="2834" spans="10:12" x14ac:dyDescent="0.15">
      <c r="J2834" s="43"/>
      <c r="K2834" s="271"/>
      <c r="L2834" s="45"/>
    </row>
    <row r="2835" spans="10:12" x14ac:dyDescent="0.15">
      <c r="J2835" s="43"/>
      <c r="K2835" s="271"/>
      <c r="L2835" s="45"/>
    </row>
    <row r="2836" spans="10:12" x14ac:dyDescent="0.15">
      <c r="J2836" s="43"/>
      <c r="K2836" s="271"/>
      <c r="L2836" s="45"/>
    </row>
    <row r="2837" spans="10:12" x14ac:dyDescent="0.15">
      <c r="J2837" s="43"/>
      <c r="K2837" s="271"/>
      <c r="L2837" s="45"/>
    </row>
    <row r="2838" spans="10:12" x14ac:dyDescent="0.15">
      <c r="J2838" s="43"/>
      <c r="K2838" s="271"/>
      <c r="L2838" s="45"/>
    </row>
    <row r="2839" spans="10:12" x14ac:dyDescent="0.15">
      <c r="J2839" s="43"/>
      <c r="K2839" s="271"/>
      <c r="L2839" s="45"/>
    </row>
    <row r="2840" spans="10:12" x14ac:dyDescent="0.15">
      <c r="J2840" s="43"/>
      <c r="K2840" s="271"/>
      <c r="L2840" s="45"/>
    </row>
    <row r="2841" spans="10:12" x14ac:dyDescent="0.15">
      <c r="J2841" s="43"/>
      <c r="K2841" s="271"/>
      <c r="L2841" s="45"/>
    </row>
    <row r="2842" spans="10:12" x14ac:dyDescent="0.15">
      <c r="J2842" s="43"/>
      <c r="K2842" s="271"/>
      <c r="L2842" s="45"/>
    </row>
    <row r="2843" spans="10:12" x14ac:dyDescent="0.15">
      <c r="J2843" s="43"/>
      <c r="K2843" s="271"/>
      <c r="L2843" s="45"/>
    </row>
    <row r="2844" spans="10:12" x14ac:dyDescent="0.15">
      <c r="J2844" s="43"/>
      <c r="K2844" s="271"/>
      <c r="L2844" s="45"/>
    </row>
    <row r="2845" spans="10:12" x14ac:dyDescent="0.15">
      <c r="J2845" s="43"/>
      <c r="K2845" s="271"/>
      <c r="L2845" s="45"/>
    </row>
    <row r="2846" spans="10:12" x14ac:dyDescent="0.15">
      <c r="J2846" s="43"/>
      <c r="K2846" s="271"/>
      <c r="L2846" s="45"/>
    </row>
    <row r="2847" spans="10:12" x14ac:dyDescent="0.15">
      <c r="J2847" s="43"/>
      <c r="K2847" s="271"/>
      <c r="L2847" s="45"/>
    </row>
    <row r="2848" spans="10:12" x14ac:dyDescent="0.15">
      <c r="J2848" s="43"/>
      <c r="K2848" s="271"/>
      <c r="L2848" s="45"/>
    </row>
    <row r="2849" spans="10:12" x14ac:dyDescent="0.15">
      <c r="J2849" s="43"/>
      <c r="K2849" s="271"/>
      <c r="L2849" s="45"/>
    </row>
    <row r="2850" spans="10:12" x14ac:dyDescent="0.15">
      <c r="J2850" s="43"/>
      <c r="K2850" s="271"/>
      <c r="L2850" s="45"/>
    </row>
    <row r="2851" spans="10:12" x14ac:dyDescent="0.15">
      <c r="J2851" s="43"/>
      <c r="K2851" s="271"/>
      <c r="L2851" s="45"/>
    </row>
    <row r="2852" spans="10:12" x14ac:dyDescent="0.15">
      <c r="J2852" s="43"/>
      <c r="K2852" s="271"/>
      <c r="L2852" s="45"/>
    </row>
    <row r="2853" spans="10:12" x14ac:dyDescent="0.15">
      <c r="J2853" s="43"/>
      <c r="K2853" s="271"/>
      <c r="L2853" s="45"/>
    </row>
    <row r="2854" spans="10:12" x14ac:dyDescent="0.15">
      <c r="J2854" s="43"/>
      <c r="K2854" s="271"/>
      <c r="L2854" s="45"/>
    </row>
    <row r="2855" spans="10:12" x14ac:dyDescent="0.15">
      <c r="J2855" s="43"/>
      <c r="K2855" s="271"/>
      <c r="L2855" s="45"/>
    </row>
    <row r="2856" spans="10:12" x14ac:dyDescent="0.15">
      <c r="J2856" s="43"/>
      <c r="K2856" s="271"/>
      <c r="L2856" s="45"/>
    </row>
    <row r="2857" spans="10:12" x14ac:dyDescent="0.15">
      <c r="J2857" s="43"/>
      <c r="K2857" s="271"/>
      <c r="L2857" s="45"/>
    </row>
    <row r="2858" spans="10:12" x14ac:dyDescent="0.15">
      <c r="J2858" s="43"/>
      <c r="K2858" s="271"/>
      <c r="L2858" s="45"/>
    </row>
    <row r="2859" spans="10:12" x14ac:dyDescent="0.15">
      <c r="J2859" s="43"/>
      <c r="K2859" s="271"/>
      <c r="L2859" s="45"/>
    </row>
    <row r="2860" spans="10:12" x14ac:dyDescent="0.15">
      <c r="J2860" s="43"/>
      <c r="K2860" s="271"/>
      <c r="L2860" s="45"/>
    </row>
    <row r="2861" spans="10:12" x14ac:dyDescent="0.15">
      <c r="J2861" s="43"/>
      <c r="K2861" s="271"/>
      <c r="L2861" s="45"/>
    </row>
    <row r="2862" spans="10:12" x14ac:dyDescent="0.15">
      <c r="J2862" s="43"/>
      <c r="K2862" s="271"/>
      <c r="L2862" s="45"/>
    </row>
    <row r="2863" spans="10:12" x14ac:dyDescent="0.15">
      <c r="J2863" s="43"/>
      <c r="K2863" s="271"/>
      <c r="L2863" s="45"/>
    </row>
    <row r="2864" spans="10:12" x14ac:dyDescent="0.15">
      <c r="J2864" s="43"/>
      <c r="K2864" s="271"/>
      <c r="L2864" s="45"/>
    </row>
    <row r="2865" spans="10:12" x14ac:dyDescent="0.15">
      <c r="J2865" s="43"/>
      <c r="K2865" s="271"/>
      <c r="L2865" s="45"/>
    </row>
    <row r="2866" spans="10:12" x14ac:dyDescent="0.15">
      <c r="J2866" s="43"/>
      <c r="K2866" s="271"/>
      <c r="L2866" s="45"/>
    </row>
    <row r="2867" spans="10:12" x14ac:dyDescent="0.15">
      <c r="J2867" s="43"/>
      <c r="K2867" s="271"/>
      <c r="L2867" s="45"/>
    </row>
    <row r="2868" spans="10:12" x14ac:dyDescent="0.15">
      <c r="J2868" s="43"/>
      <c r="K2868" s="271"/>
      <c r="L2868" s="45"/>
    </row>
    <row r="2869" spans="10:12" x14ac:dyDescent="0.15">
      <c r="J2869" s="43"/>
      <c r="K2869" s="271"/>
      <c r="L2869" s="45"/>
    </row>
    <row r="2870" spans="10:12" x14ac:dyDescent="0.15">
      <c r="J2870" s="43"/>
      <c r="K2870" s="271"/>
      <c r="L2870" s="45"/>
    </row>
    <row r="2871" spans="10:12" x14ac:dyDescent="0.15">
      <c r="J2871" s="43"/>
      <c r="K2871" s="271"/>
      <c r="L2871" s="45"/>
    </row>
    <row r="2872" spans="10:12" x14ac:dyDescent="0.15">
      <c r="J2872" s="43"/>
      <c r="K2872" s="271"/>
      <c r="L2872" s="45"/>
    </row>
    <row r="2873" spans="10:12" x14ac:dyDescent="0.15">
      <c r="J2873" s="43"/>
      <c r="K2873" s="271"/>
      <c r="L2873" s="45"/>
    </row>
    <row r="2874" spans="10:12" x14ac:dyDescent="0.15">
      <c r="J2874" s="43"/>
      <c r="K2874" s="271"/>
      <c r="L2874" s="45"/>
    </row>
    <row r="2875" spans="10:12" x14ac:dyDescent="0.15">
      <c r="J2875" s="43"/>
      <c r="K2875" s="271"/>
      <c r="L2875" s="45"/>
    </row>
    <row r="2876" spans="10:12" x14ac:dyDescent="0.15">
      <c r="J2876" s="43"/>
      <c r="K2876" s="271"/>
      <c r="L2876" s="45"/>
    </row>
    <row r="2877" spans="10:12" x14ac:dyDescent="0.15">
      <c r="J2877" s="43"/>
      <c r="K2877" s="271"/>
      <c r="L2877" s="45"/>
    </row>
    <row r="2878" spans="10:12" x14ac:dyDescent="0.15">
      <c r="J2878" s="43"/>
      <c r="K2878" s="271"/>
      <c r="L2878" s="45"/>
    </row>
    <row r="2879" spans="10:12" x14ac:dyDescent="0.15">
      <c r="J2879" s="43"/>
      <c r="K2879" s="271"/>
      <c r="L2879" s="45"/>
    </row>
    <row r="2880" spans="10:12" x14ac:dyDescent="0.15">
      <c r="J2880" s="43"/>
      <c r="K2880" s="271"/>
      <c r="L2880" s="45"/>
    </row>
    <row r="2881" spans="10:12" x14ac:dyDescent="0.15">
      <c r="J2881" s="43"/>
      <c r="K2881" s="271"/>
      <c r="L2881" s="45"/>
    </row>
    <row r="2882" spans="10:12" x14ac:dyDescent="0.15">
      <c r="J2882" s="43"/>
      <c r="K2882" s="271"/>
      <c r="L2882" s="45"/>
    </row>
    <row r="2883" spans="10:12" x14ac:dyDescent="0.15">
      <c r="J2883" s="43"/>
      <c r="K2883" s="271"/>
      <c r="L2883" s="45"/>
    </row>
    <row r="2884" spans="10:12" x14ac:dyDescent="0.15">
      <c r="J2884" s="43"/>
      <c r="K2884" s="271"/>
      <c r="L2884" s="45"/>
    </row>
    <row r="2885" spans="10:12" x14ac:dyDescent="0.15">
      <c r="J2885" s="43"/>
      <c r="K2885" s="271"/>
      <c r="L2885" s="45"/>
    </row>
    <row r="2886" spans="10:12" x14ac:dyDescent="0.15">
      <c r="J2886" s="43"/>
      <c r="K2886" s="271"/>
      <c r="L2886" s="45"/>
    </row>
    <row r="2887" spans="10:12" x14ac:dyDescent="0.15">
      <c r="J2887" s="43"/>
      <c r="K2887" s="271"/>
      <c r="L2887" s="45"/>
    </row>
    <row r="2888" spans="10:12" x14ac:dyDescent="0.15">
      <c r="J2888" s="43"/>
      <c r="K2888" s="271"/>
      <c r="L2888" s="45"/>
    </row>
    <row r="2889" spans="10:12" x14ac:dyDescent="0.15">
      <c r="J2889" s="43"/>
      <c r="K2889" s="271"/>
      <c r="L2889" s="45"/>
    </row>
    <row r="2890" spans="10:12" x14ac:dyDescent="0.15">
      <c r="J2890" s="43"/>
      <c r="K2890" s="271"/>
      <c r="L2890" s="45"/>
    </row>
    <row r="2891" spans="10:12" x14ac:dyDescent="0.15">
      <c r="J2891" s="43"/>
      <c r="K2891" s="271"/>
      <c r="L2891" s="45"/>
    </row>
    <row r="2892" spans="10:12" x14ac:dyDescent="0.15">
      <c r="J2892" s="43"/>
      <c r="K2892" s="271"/>
      <c r="L2892" s="45"/>
    </row>
    <row r="2893" spans="10:12" x14ac:dyDescent="0.15">
      <c r="J2893" s="43"/>
      <c r="K2893" s="271"/>
      <c r="L2893" s="45"/>
    </row>
    <row r="2894" spans="10:12" x14ac:dyDescent="0.15">
      <c r="J2894" s="43"/>
      <c r="K2894" s="271"/>
      <c r="L2894" s="45"/>
    </row>
    <row r="2895" spans="10:12" x14ac:dyDescent="0.15">
      <c r="J2895" s="43"/>
      <c r="K2895" s="271"/>
      <c r="L2895" s="45"/>
    </row>
    <row r="2896" spans="10:12" x14ac:dyDescent="0.15">
      <c r="J2896" s="43"/>
      <c r="K2896" s="271"/>
      <c r="L2896" s="45"/>
    </row>
    <row r="2897" spans="10:12" x14ac:dyDescent="0.15">
      <c r="J2897" s="43"/>
      <c r="K2897" s="271"/>
      <c r="L2897" s="45"/>
    </row>
    <row r="2898" spans="10:12" x14ac:dyDescent="0.15">
      <c r="J2898" s="43"/>
      <c r="K2898" s="271"/>
      <c r="L2898" s="45"/>
    </row>
    <row r="2899" spans="10:12" x14ac:dyDescent="0.15">
      <c r="J2899" s="43"/>
      <c r="K2899" s="271"/>
      <c r="L2899" s="45"/>
    </row>
    <row r="2900" spans="10:12" x14ac:dyDescent="0.15">
      <c r="J2900" s="43"/>
      <c r="K2900" s="271"/>
      <c r="L2900" s="45"/>
    </row>
    <row r="2901" spans="10:12" x14ac:dyDescent="0.15">
      <c r="J2901" s="43"/>
      <c r="K2901" s="271"/>
      <c r="L2901" s="45"/>
    </row>
    <row r="2902" spans="10:12" x14ac:dyDescent="0.15">
      <c r="J2902" s="43"/>
      <c r="K2902" s="271"/>
      <c r="L2902" s="45"/>
    </row>
    <row r="2903" spans="10:12" x14ac:dyDescent="0.15">
      <c r="J2903" s="43"/>
      <c r="K2903" s="271"/>
      <c r="L2903" s="45"/>
    </row>
    <row r="2904" spans="10:12" x14ac:dyDescent="0.15">
      <c r="J2904" s="43"/>
      <c r="K2904" s="271"/>
      <c r="L2904" s="45"/>
    </row>
    <row r="2905" spans="10:12" x14ac:dyDescent="0.15">
      <c r="J2905" s="43"/>
      <c r="K2905" s="271"/>
      <c r="L2905" s="45"/>
    </row>
    <row r="2906" spans="10:12" x14ac:dyDescent="0.15">
      <c r="J2906" s="43"/>
      <c r="K2906" s="271"/>
      <c r="L2906" s="45"/>
    </row>
    <row r="2907" spans="10:12" x14ac:dyDescent="0.15">
      <c r="J2907" s="43"/>
      <c r="K2907" s="271"/>
      <c r="L2907" s="45"/>
    </row>
    <row r="2908" spans="10:12" x14ac:dyDescent="0.15">
      <c r="J2908" s="43"/>
      <c r="K2908" s="271"/>
      <c r="L2908" s="45"/>
    </row>
    <row r="2909" spans="10:12" x14ac:dyDescent="0.15">
      <c r="J2909" s="43"/>
      <c r="K2909" s="271"/>
      <c r="L2909" s="45"/>
    </row>
    <row r="2910" spans="10:12" x14ac:dyDescent="0.15">
      <c r="J2910" s="43"/>
      <c r="K2910" s="271"/>
      <c r="L2910" s="45"/>
    </row>
    <row r="2911" spans="10:12" x14ac:dyDescent="0.15">
      <c r="J2911" s="43"/>
      <c r="K2911" s="271"/>
      <c r="L2911" s="45"/>
    </row>
    <row r="2912" spans="10:12" x14ac:dyDescent="0.15">
      <c r="J2912" s="43"/>
      <c r="K2912" s="271"/>
      <c r="L2912" s="45"/>
    </row>
    <row r="2913" spans="10:12" x14ac:dyDescent="0.15">
      <c r="J2913" s="43"/>
      <c r="K2913" s="271"/>
      <c r="L2913" s="45"/>
    </row>
    <row r="2914" spans="10:12" x14ac:dyDescent="0.15">
      <c r="J2914" s="43"/>
      <c r="K2914" s="271"/>
      <c r="L2914" s="45"/>
    </row>
    <row r="2915" spans="10:12" x14ac:dyDescent="0.15">
      <c r="J2915" s="43"/>
      <c r="K2915" s="271"/>
      <c r="L2915" s="45"/>
    </row>
    <row r="2916" spans="10:12" x14ac:dyDescent="0.15">
      <c r="J2916" s="43"/>
      <c r="K2916" s="271"/>
      <c r="L2916" s="45"/>
    </row>
    <row r="2917" spans="10:12" x14ac:dyDescent="0.15">
      <c r="J2917" s="43"/>
      <c r="K2917" s="271"/>
      <c r="L2917" s="45"/>
    </row>
    <row r="2918" spans="10:12" x14ac:dyDescent="0.15">
      <c r="J2918" s="43"/>
      <c r="K2918" s="271"/>
      <c r="L2918" s="45"/>
    </row>
    <row r="2919" spans="10:12" x14ac:dyDescent="0.15">
      <c r="J2919" s="43"/>
      <c r="K2919" s="271"/>
      <c r="L2919" s="45"/>
    </row>
    <row r="2920" spans="10:12" x14ac:dyDescent="0.15">
      <c r="J2920" s="43"/>
      <c r="K2920" s="271"/>
      <c r="L2920" s="45"/>
    </row>
    <row r="2921" spans="10:12" x14ac:dyDescent="0.15">
      <c r="J2921" s="43"/>
      <c r="K2921" s="271"/>
      <c r="L2921" s="45"/>
    </row>
    <row r="2922" spans="10:12" x14ac:dyDescent="0.15">
      <c r="J2922" s="43"/>
      <c r="K2922" s="271"/>
      <c r="L2922" s="45"/>
    </row>
    <row r="2923" spans="10:12" x14ac:dyDescent="0.15">
      <c r="J2923" s="43"/>
      <c r="K2923" s="271"/>
      <c r="L2923" s="45"/>
    </row>
    <row r="2924" spans="10:12" x14ac:dyDescent="0.15">
      <c r="J2924" s="43"/>
      <c r="K2924" s="271"/>
      <c r="L2924" s="45"/>
    </row>
    <row r="2925" spans="10:12" x14ac:dyDescent="0.15">
      <c r="J2925" s="43"/>
      <c r="K2925" s="271"/>
      <c r="L2925" s="45"/>
    </row>
    <row r="2926" spans="10:12" x14ac:dyDescent="0.15">
      <c r="J2926" s="43"/>
      <c r="K2926" s="271"/>
      <c r="L2926" s="45"/>
    </row>
    <row r="2927" spans="10:12" x14ac:dyDescent="0.15">
      <c r="J2927" s="43"/>
      <c r="K2927" s="271"/>
      <c r="L2927" s="45"/>
    </row>
    <row r="2928" spans="10:12" x14ac:dyDescent="0.15">
      <c r="J2928" s="43"/>
      <c r="K2928" s="271"/>
      <c r="L2928" s="45"/>
    </row>
    <row r="2929" spans="10:12" x14ac:dyDescent="0.15">
      <c r="J2929" s="43"/>
      <c r="K2929" s="271"/>
      <c r="L2929" s="45"/>
    </row>
    <row r="2930" spans="10:12" x14ac:dyDescent="0.15">
      <c r="J2930" s="43"/>
      <c r="K2930" s="271"/>
      <c r="L2930" s="45"/>
    </row>
    <row r="2931" spans="10:12" x14ac:dyDescent="0.15">
      <c r="J2931" s="43"/>
      <c r="K2931" s="271"/>
      <c r="L2931" s="45"/>
    </row>
    <row r="2932" spans="10:12" x14ac:dyDescent="0.15">
      <c r="J2932" s="43"/>
      <c r="K2932" s="271"/>
      <c r="L2932" s="45"/>
    </row>
    <row r="2933" spans="10:12" x14ac:dyDescent="0.15">
      <c r="J2933" s="43"/>
      <c r="K2933" s="271"/>
      <c r="L2933" s="45"/>
    </row>
    <row r="2934" spans="10:12" x14ac:dyDescent="0.15">
      <c r="J2934" s="43"/>
      <c r="K2934" s="271"/>
      <c r="L2934" s="45"/>
    </row>
    <row r="2935" spans="10:12" x14ac:dyDescent="0.15">
      <c r="J2935" s="43"/>
      <c r="K2935" s="271"/>
      <c r="L2935" s="45"/>
    </row>
    <row r="2936" spans="10:12" x14ac:dyDescent="0.15">
      <c r="J2936" s="43"/>
      <c r="K2936" s="271"/>
      <c r="L2936" s="45"/>
    </row>
    <row r="2937" spans="10:12" x14ac:dyDescent="0.15">
      <c r="J2937" s="43"/>
      <c r="K2937" s="271"/>
      <c r="L2937" s="45"/>
    </row>
    <row r="2938" spans="10:12" x14ac:dyDescent="0.15">
      <c r="J2938" s="43"/>
      <c r="K2938" s="271"/>
      <c r="L2938" s="45"/>
    </row>
    <row r="2939" spans="10:12" x14ac:dyDescent="0.15">
      <c r="J2939" s="43"/>
      <c r="K2939" s="271"/>
      <c r="L2939" s="45"/>
    </row>
    <row r="2940" spans="10:12" x14ac:dyDescent="0.15">
      <c r="J2940" s="43"/>
      <c r="K2940" s="271"/>
      <c r="L2940" s="45"/>
    </row>
    <row r="2941" spans="10:12" x14ac:dyDescent="0.15">
      <c r="J2941" s="43"/>
      <c r="K2941" s="271"/>
      <c r="L2941" s="45"/>
    </row>
    <row r="2942" spans="10:12" x14ac:dyDescent="0.15">
      <c r="J2942" s="43"/>
      <c r="K2942" s="271"/>
      <c r="L2942" s="45"/>
    </row>
    <row r="2943" spans="10:12" x14ac:dyDescent="0.15">
      <c r="J2943" s="43"/>
      <c r="K2943" s="271"/>
      <c r="L2943" s="45"/>
    </row>
    <row r="2944" spans="10:12" x14ac:dyDescent="0.15">
      <c r="J2944" s="43"/>
      <c r="K2944" s="271"/>
      <c r="L2944" s="45"/>
    </row>
    <row r="2945" spans="10:12" x14ac:dyDescent="0.15">
      <c r="J2945" s="43"/>
      <c r="K2945" s="271"/>
      <c r="L2945" s="45"/>
    </row>
    <row r="2946" spans="10:12" x14ac:dyDescent="0.15">
      <c r="J2946" s="43"/>
      <c r="K2946" s="271"/>
      <c r="L2946" s="45"/>
    </row>
    <row r="2947" spans="10:12" x14ac:dyDescent="0.15">
      <c r="J2947" s="43"/>
      <c r="K2947" s="271"/>
      <c r="L2947" s="45"/>
    </row>
    <row r="2948" spans="10:12" x14ac:dyDescent="0.15">
      <c r="J2948" s="43"/>
      <c r="K2948" s="271"/>
      <c r="L2948" s="45"/>
    </row>
    <row r="2949" spans="10:12" x14ac:dyDescent="0.15">
      <c r="J2949" s="43"/>
      <c r="K2949" s="271"/>
      <c r="L2949" s="45"/>
    </row>
    <row r="2950" spans="10:12" x14ac:dyDescent="0.15">
      <c r="J2950" s="43"/>
      <c r="K2950" s="271"/>
      <c r="L2950" s="45"/>
    </row>
    <row r="2951" spans="10:12" x14ac:dyDescent="0.15">
      <c r="J2951" s="43"/>
      <c r="K2951" s="271"/>
      <c r="L2951" s="45"/>
    </row>
    <row r="2952" spans="10:12" x14ac:dyDescent="0.15">
      <c r="J2952" s="43"/>
      <c r="K2952" s="271"/>
      <c r="L2952" s="45"/>
    </row>
    <row r="2953" spans="10:12" x14ac:dyDescent="0.15">
      <c r="J2953" s="43"/>
      <c r="K2953" s="271"/>
      <c r="L2953" s="45"/>
    </row>
    <row r="2954" spans="10:12" x14ac:dyDescent="0.15">
      <c r="J2954" s="43"/>
      <c r="K2954" s="271"/>
      <c r="L2954" s="45"/>
    </row>
    <row r="2955" spans="10:12" x14ac:dyDescent="0.15">
      <c r="J2955" s="43"/>
      <c r="K2955" s="271"/>
      <c r="L2955" s="45"/>
    </row>
    <row r="2956" spans="10:12" x14ac:dyDescent="0.15">
      <c r="J2956" s="43"/>
      <c r="K2956" s="271"/>
      <c r="L2956" s="45"/>
    </row>
    <row r="2957" spans="10:12" x14ac:dyDescent="0.15">
      <c r="J2957" s="43"/>
      <c r="K2957" s="271"/>
      <c r="L2957" s="45"/>
    </row>
    <row r="2958" spans="10:12" x14ac:dyDescent="0.15">
      <c r="J2958" s="43"/>
      <c r="K2958" s="271"/>
      <c r="L2958" s="45"/>
    </row>
    <row r="2959" spans="10:12" x14ac:dyDescent="0.15">
      <c r="J2959" s="43"/>
      <c r="K2959" s="271"/>
      <c r="L2959" s="45"/>
    </row>
    <row r="2960" spans="10:12" x14ac:dyDescent="0.15">
      <c r="J2960" s="43"/>
      <c r="K2960" s="271"/>
      <c r="L2960" s="45"/>
    </row>
    <row r="2961" spans="10:12" x14ac:dyDescent="0.15">
      <c r="J2961" s="43"/>
      <c r="K2961" s="271"/>
      <c r="L2961" s="45"/>
    </row>
    <row r="2962" spans="10:12" x14ac:dyDescent="0.15">
      <c r="J2962" s="43"/>
      <c r="K2962" s="271"/>
      <c r="L2962" s="45"/>
    </row>
    <row r="2963" spans="10:12" x14ac:dyDescent="0.15">
      <c r="J2963" s="43"/>
      <c r="K2963" s="271"/>
      <c r="L2963" s="45"/>
    </row>
    <row r="2964" spans="10:12" x14ac:dyDescent="0.15">
      <c r="J2964" s="43"/>
      <c r="K2964" s="271"/>
      <c r="L2964" s="45"/>
    </row>
    <row r="2965" spans="10:12" x14ac:dyDescent="0.15">
      <c r="J2965" s="43"/>
      <c r="K2965" s="271"/>
      <c r="L2965" s="45"/>
    </row>
    <row r="2966" spans="10:12" x14ac:dyDescent="0.15">
      <c r="J2966" s="43"/>
      <c r="K2966" s="271"/>
      <c r="L2966" s="45"/>
    </row>
    <row r="2967" spans="10:12" x14ac:dyDescent="0.15">
      <c r="J2967" s="43"/>
      <c r="K2967" s="271"/>
      <c r="L2967" s="45"/>
    </row>
    <row r="2968" spans="10:12" x14ac:dyDescent="0.15">
      <c r="J2968" s="43"/>
      <c r="K2968" s="271"/>
      <c r="L2968" s="45"/>
    </row>
    <row r="2969" spans="10:12" x14ac:dyDescent="0.15">
      <c r="J2969" s="43"/>
      <c r="K2969" s="271"/>
      <c r="L2969" s="45"/>
    </row>
    <row r="2970" spans="10:12" x14ac:dyDescent="0.15">
      <c r="J2970" s="43"/>
      <c r="K2970" s="271"/>
      <c r="L2970" s="45"/>
    </row>
    <row r="2971" spans="10:12" x14ac:dyDescent="0.15">
      <c r="J2971" s="43"/>
      <c r="K2971" s="271"/>
      <c r="L2971" s="45"/>
    </row>
    <row r="2972" spans="10:12" x14ac:dyDescent="0.15">
      <c r="J2972" s="43"/>
      <c r="K2972" s="271"/>
      <c r="L2972" s="45"/>
    </row>
    <row r="2973" spans="10:12" x14ac:dyDescent="0.15">
      <c r="J2973" s="43"/>
      <c r="K2973" s="271"/>
      <c r="L2973" s="45"/>
    </row>
    <row r="2974" spans="10:12" x14ac:dyDescent="0.15">
      <c r="J2974" s="43"/>
      <c r="K2974" s="271"/>
      <c r="L2974" s="45"/>
    </row>
    <row r="2975" spans="10:12" x14ac:dyDescent="0.15">
      <c r="J2975" s="43"/>
      <c r="K2975" s="271"/>
      <c r="L2975" s="45"/>
    </row>
    <row r="2976" spans="10:12" x14ac:dyDescent="0.15">
      <c r="J2976" s="43"/>
      <c r="K2976" s="271"/>
      <c r="L2976" s="45"/>
    </row>
    <row r="2977" spans="10:12" x14ac:dyDescent="0.15">
      <c r="J2977" s="43"/>
      <c r="K2977" s="271"/>
      <c r="L2977" s="45"/>
    </row>
    <row r="2978" spans="10:12" x14ac:dyDescent="0.15">
      <c r="J2978" s="43"/>
      <c r="K2978" s="271"/>
      <c r="L2978" s="45"/>
    </row>
    <row r="2979" spans="10:12" x14ac:dyDescent="0.15">
      <c r="J2979" s="43"/>
      <c r="K2979" s="271"/>
      <c r="L2979" s="45"/>
    </row>
    <row r="2980" spans="10:12" x14ac:dyDescent="0.15">
      <c r="J2980" s="43"/>
      <c r="K2980" s="271"/>
      <c r="L2980" s="45"/>
    </row>
    <row r="2981" spans="10:12" x14ac:dyDescent="0.15">
      <c r="J2981" s="43"/>
      <c r="K2981" s="271"/>
      <c r="L2981" s="45"/>
    </row>
    <row r="2982" spans="10:12" x14ac:dyDescent="0.15">
      <c r="J2982" s="43"/>
      <c r="K2982" s="271"/>
      <c r="L2982" s="45"/>
    </row>
    <row r="2983" spans="10:12" x14ac:dyDescent="0.15">
      <c r="J2983" s="43"/>
      <c r="K2983" s="271"/>
      <c r="L2983" s="45"/>
    </row>
    <row r="2984" spans="10:12" x14ac:dyDescent="0.15">
      <c r="J2984" s="43"/>
      <c r="K2984" s="271"/>
      <c r="L2984" s="45"/>
    </row>
    <row r="2985" spans="10:12" x14ac:dyDescent="0.15">
      <c r="J2985" s="43"/>
      <c r="K2985" s="271"/>
      <c r="L2985" s="45"/>
    </row>
    <row r="2986" spans="10:12" x14ac:dyDescent="0.15">
      <c r="J2986" s="43"/>
      <c r="K2986" s="271"/>
      <c r="L2986" s="45"/>
    </row>
    <row r="2987" spans="10:12" x14ac:dyDescent="0.15">
      <c r="J2987" s="43"/>
      <c r="K2987" s="271"/>
      <c r="L2987" s="45"/>
    </row>
    <row r="2988" spans="10:12" x14ac:dyDescent="0.15">
      <c r="J2988" s="43"/>
      <c r="K2988" s="271"/>
      <c r="L2988" s="45"/>
    </row>
    <row r="2989" spans="10:12" x14ac:dyDescent="0.15">
      <c r="J2989" s="43"/>
      <c r="K2989" s="271"/>
      <c r="L2989" s="45"/>
    </row>
    <row r="2990" spans="10:12" x14ac:dyDescent="0.15">
      <c r="J2990" s="43"/>
      <c r="K2990" s="271"/>
      <c r="L2990" s="45"/>
    </row>
    <row r="2991" spans="10:12" x14ac:dyDescent="0.15">
      <c r="J2991" s="43"/>
      <c r="K2991" s="271"/>
      <c r="L2991" s="45"/>
    </row>
    <row r="2992" spans="10:12" x14ac:dyDescent="0.15">
      <c r="J2992" s="43"/>
      <c r="K2992" s="271"/>
      <c r="L2992" s="45"/>
    </row>
    <row r="2993" spans="10:12" x14ac:dyDescent="0.15">
      <c r="J2993" s="43"/>
      <c r="K2993" s="271"/>
      <c r="L2993" s="45"/>
    </row>
    <row r="2994" spans="10:12" x14ac:dyDescent="0.15">
      <c r="J2994" s="43"/>
      <c r="K2994" s="271"/>
      <c r="L2994" s="45"/>
    </row>
    <row r="2995" spans="10:12" x14ac:dyDescent="0.15">
      <c r="J2995" s="43"/>
      <c r="K2995" s="271"/>
      <c r="L2995" s="45"/>
    </row>
    <row r="2996" spans="10:12" x14ac:dyDescent="0.15">
      <c r="J2996" s="43"/>
      <c r="K2996" s="271"/>
      <c r="L2996" s="45"/>
    </row>
    <row r="2997" spans="10:12" x14ac:dyDescent="0.15">
      <c r="J2997" s="43"/>
      <c r="K2997" s="271"/>
      <c r="L2997" s="45"/>
    </row>
    <row r="2998" spans="10:12" x14ac:dyDescent="0.15">
      <c r="J2998" s="43"/>
      <c r="K2998" s="271"/>
      <c r="L2998" s="45"/>
    </row>
    <row r="2999" spans="10:12" x14ac:dyDescent="0.15">
      <c r="J2999" s="43"/>
      <c r="K2999" s="271"/>
      <c r="L2999" s="45"/>
    </row>
    <row r="3000" spans="10:12" x14ac:dyDescent="0.15">
      <c r="J3000" s="43"/>
      <c r="K3000" s="271"/>
      <c r="L3000" s="45"/>
    </row>
    <row r="3001" spans="10:12" x14ac:dyDescent="0.15">
      <c r="J3001" s="43"/>
      <c r="K3001" s="271"/>
      <c r="L3001" s="45"/>
    </row>
    <row r="3002" spans="10:12" x14ac:dyDescent="0.15">
      <c r="J3002" s="43"/>
      <c r="K3002" s="271"/>
      <c r="L3002" s="45"/>
    </row>
    <row r="3003" spans="10:12" x14ac:dyDescent="0.15">
      <c r="J3003" s="43"/>
      <c r="K3003" s="271"/>
      <c r="L3003" s="45"/>
    </row>
    <row r="3004" spans="10:12" x14ac:dyDescent="0.15">
      <c r="J3004" s="43"/>
      <c r="K3004" s="271"/>
      <c r="L3004" s="45"/>
    </row>
    <row r="3005" spans="10:12" x14ac:dyDescent="0.15">
      <c r="J3005" s="43"/>
      <c r="K3005" s="271"/>
      <c r="L3005" s="45"/>
    </row>
    <row r="3006" spans="10:12" x14ac:dyDescent="0.15">
      <c r="J3006" s="43"/>
      <c r="K3006" s="271"/>
      <c r="L3006" s="45"/>
    </row>
    <row r="3007" spans="10:12" x14ac:dyDescent="0.15">
      <c r="J3007" s="43"/>
      <c r="K3007" s="271"/>
      <c r="L3007" s="45"/>
    </row>
    <row r="3008" spans="10:12" x14ac:dyDescent="0.15">
      <c r="J3008" s="43"/>
      <c r="K3008" s="271"/>
      <c r="L3008" s="45"/>
    </row>
    <row r="3009" spans="10:12" x14ac:dyDescent="0.15">
      <c r="J3009" s="43"/>
      <c r="K3009" s="271"/>
      <c r="L3009" s="45"/>
    </row>
    <row r="3010" spans="10:12" x14ac:dyDescent="0.15">
      <c r="J3010" s="43"/>
      <c r="K3010" s="271"/>
      <c r="L3010" s="45"/>
    </row>
    <row r="3011" spans="10:12" x14ac:dyDescent="0.15">
      <c r="J3011" s="43"/>
      <c r="K3011" s="271"/>
      <c r="L3011" s="45"/>
    </row>
    <row r="3012" spans="10:12" x14ac:dyDescent="0.15">
      <c r="J3012" s="43"/>
      <c r="K3012" s="271"/>
      <c r="L3012" s="45"/>
    </row>
    <row r="3013" spans="10:12" x14ac:dyDescent="0.15">
      <c r="J3013" s="43"/>
      <c r="K3013" s="271"/>
      <c r="L3013" s="45"/>
    </row>
    <row r="3014" spans="10:12" x14ac:dyDescent="0.15">
      <c r="J3014" s="43"/>
      <c r="K3014" s="271"/>
      <c r="L3014" s="45"/>
    </row>
    <row r="3015" spans="10:12" x14ac:dyDescent="0.15">
      <c r="J3015" s="43"/>
      <c r="K3015" s="271"/>
      <c r="L3015" s="45"/>
    </row>
    <row r="3016" spans="10:12" x14ac:dyDescent="0.15">
      <c r="J3016" s="43"/>
      <c r="K3016" s="271"/>
      <c r="L3016" s="45"/>
    </row>
    <row r="3017" spans="10:12" x14ac:dyDescent="0.15">
      <c r="J3017" s="43"/>
      <c r="K3017" s="271"/>
      <c r="L3017" s="45"/>
    </row>
    <row r="3018" spans="10:12" x14ac:dyDescent="0.15">
      <c r="J3018" s="43"/>
      <c r="K3018" s="271"/>
      <c r="L3018" s="45"/>
    </row>
    <row r="3019" spans="10:12" x14ac:dyDescent="0.15">
      <c r="J3019" s="43"/>
      <c r="K3019" s="271"/>
      <c r="L3019" s="45"/>
    </row>
    <row r="3020" spans="10:12" x14ac:dyDescent="0.15">
      <c r="J3020" s="43"/>
      <c r="K3020" s="271"/>
      <c r="L3020" s="45"/>
    </row>
    <row r="3021" spans="10:12" x14ac:dyDescent="0.15">
      <c r="J3021" s="43"/>
      <c r="K3021" s="271"/>
      <c r="L3021" s="45"/>
    </row>
    <row r="3022" spans="10:12" x14ac:dyDescent="0.15">
      <c r="J3022" s="43"/>
      <c r="K3022" s="271"/>
      <c r="L3022" s="45"/>
    </row>
    <row r="3023" spans="10:12" x14ac:dyDescent="0.15">
      <c r="J3023" s="43"/>
      <c r="K3023" s="271"/>
      <c r="L3023" s="45"/>
    </row>
    <row r="3024" spans="10:12" x14ac:dyDescent="0.15">
      <c r="J3024" s="43"/>
      <c r="K3024" s="271"/>
      <c r="L3024" s="45"/>
    </row>
    <row r="3025" spans="10:12" x14ac:dyDescent="0.15">
      <c r="J3025" s="43"/>
      <c r="K3025" s="271"/>
      <c r="L3025" s="45"/>
    </row>
    <row r="3026" spans="10:12" x14ac:dyDescent="0.15">
      <c r="J3026" s="43"/>
      <c r="K3026" s="271"/>
      <c r="L3026" s="45"/>
    </row>
    <row r="3027" spans="10:12" x14ac:dyDescent="0.15">
      <c r="J3027" s="43"/>
      <c r="K3027" s="271"/>
      <c r="L3027" s="45"/>
    </row>
    <row r="3028" spans="10:12" x14ac:dyDescent="0.15">
      <c r="J3028" s="43"/>
      <c r="K3028" s="271"/>
      <c r="L3028" s="45"/>
    </row>
    <row r="3029" spans="10:12" x14ac:dyDescent="0.15">
      <c r="J3029" s="43"/>
      <c r="K3029" s="271"/>
      <c r="L3029" s="45"/>
    </row>
    <row r="3030" spans="10:12" x14ac:dyDescent="0.15">
      <c r="J3030" s="43"/>
      <c r="K3030" s="271"/>
      <c r="L3030" s="45"/>
    </row>
    <row r="3031" spans="10:12" x14ac:dyDescent="0.15">
      <c r="J3031" s="43"/>
      <c r="K3031" s="271"/>
      <c r="L3031" s="45"/>
    </row>
    <row r="3032" spans="10:12" x14ac:dyDescent="0.15">
      <c r="J3032" s="43"/>
      <c r="K3032" s="271"/>
      <c r="L3032" s="45"/>
    </row>
    <row r="3033" spans="10:12" x14ac:dyDescent="0.15">
      <c r="J3033" s="43"/>
      <c r="K3033" s="271"/>
      <c r="L3033" s="45"/>
    </row>
    <row r="3034" spans="10:12" x14ac:dyDescent="0.15">
      <c r="J3034" s="43"/>
      <c r="K3034" s="271"/>
      <c r="L3034" s="45"/>
    </row>
    <row r="3035" spans="10:12" x14ac:dyDescent="0.15">
      <c r="J3035" s="43"/>
      <c r="K3035" s="271"/>
      <c r="L3035" s="45"/>
    </row>
    <row r="3036" spans="10:12" x14ac:dyDescent="0.15">
      <c r="J3036" s="43"/>
      <c r="K3036" s="271"/>
      <c r="L3036" s="45"/>
    </row>
    <row r="3037" spans="10:12" x14ac:dyDescent="0.15">
      <c r="J3037" s="43"/>
      <c r="K3037" s="271"/>
      <c r="L3037" s="45"/>
    </row>
    <row r="3038" spans="10:12" x14ac:dyDescent="0.15">
      <c r="J3038" s="43"/>
      <c r="K3038" s="271"/>
      <c r="L3038" s="45"/>
    </row>
    <row r="3039" spans="10:12" x14ac:dyDescent="0.15">
      <c r="J3039" s="43"/>
      <c r="K3039" s="271"/>
      <c r="L3039" s="45"/>
    </row>
    <row r="3040" spans="10:12" x14ac:dyDescent="0.15">
      <c r="J3040" s="43"/>
      <c r="K3040" s="271"/>
      <c r="L3040" s="45"/>
    </row>
    <row r="3041" spans="10:12" x14ac:dyDescent="0.15">
      <c r="J3041" s="43"/>
      <c r="K3041" s="271"/>
      <c r="L3041" s="45"/>
    </row>
    <row r="3042" spans="10:12" x14ac:dyDescent="0.15">
      <c r="J3042" s="43"/>
      <c r="K3042" s="271"/>
      <c r="L3042" s="45"/>
    </row>
    <row r="3043" spans="10:12" x14ac:dyDescent="0.15">
      <c r="J3043" s="43"/>
      <c r="K3043" s="271"/>
      <c r="L3043" s="45"/>
    </row>
    <row r="3044" spans="10:12" x14ac:dyDescent="0.15">
      <c r="J3044" s="43"/>
      <c r="K3044" s="271"/>
      <c r="L3044" s="45"/>
    </row>
    <row r="3045" spans="10:12" x14ac:dyDescent="0.15">
      <c r="J3045" s="43"/>
      <c r="K3045" s="271"/>
      <c r="L3045" s="45"/>
    </row>
    <row r="3046" spans="10:12" x14ac:dyDescent="0.15">
      <c r="J3046" s="43"/>
      <c r="K3046" s="271"/>
      <c r="L3046" s="45"/>
    </row>
    <row r="3047" spans="10:12" x14ac:dyDescent="0.15">
      <c r="J3047" s="43"/>
      <c r="K3047" s="271"/>
      <c r="L3047" s="45"/>
    </row>
    <row r="3048" spans="10:12" x14ac:dyDescent="0.15">
      <c r="J3048" s="43"/>
      <c r="K3048" s="271"/>
      <c r="L3048" s="45"/>
    </row>
    <row r="3049" spans="10:12" x14ac:dyDescent="0.15">
      <c r="J3049" s="43"/>
      <c r="K3049" s="271"/>
      <c r="L3049" s="45"/>
    </row>
    <row r="3050" spans="10:12" x14ac:dyDescent="0.15">
      <c r="J3050" s="43"/>
      <c r="K3050" s="271"/>
      <c r="L3050" s="45"/>
    </row>
    <row r="3051" spans="10:12" x14ac:dyDescent="0.15">
      <c r="J3051" s="43"/>
      <c r="K3051" s="271"/>
      <c r="L3051" s="45"/>
    </row>
    <row r="3052" spans="10:12" x14ac:dyDescent="0.15">
      <c r="J3052" s="43"/>
      <c r="K3052" s="271"/>
      <c r="L3052" s="45"/>
    </row>
    <row r="3053" spans="10:12" x14ac:dyDescent="0.15">
      <c r="J3053" s="43"/>
      <c r="K3053" s="271"/>
      <c r="L3053" s="45"/>
    </row>
    <row r="3054" spans="10:12" x14ac:dyDescent="0.15">
      <c r="J3054" s="43"/>
      <c r="K3054" s="271"/>
      <c r="L3054" s="45"/>
    </row>
    <row r="3055" spans="10:12" x14ac:dyDescent="0.15">
      <c r="J3055" s="43"/>
      <c r="K3055" s="271"/>
      <c r="L3055" s="45"/>
    </row>
    <row r="3056" spans="10:12" x14ac:dyDescent="0.15">
      <c r="J3056" s="43"/>
      <c r="K3056" s="271"/>
      <c r="L3056" s="45"/>
    </row>
    <row r="3057" spans="10:12" x14ac:dyDescent="0.15">
      <c r="J3057" s="43"/>
      <c r="K3057" s="271"/>
      <c r="L3057" s="45"/>
    </row>
    <row r="3058" spans="10:12" x14ac:dyDescent="0.15">
      <c r="J3058" s="43"/>
      <c r="K3058" s="271"/>
      <c r="L3058" s="45"/>
    </row>
    <row r="3059" spans="10:12" x14ac:dyDescent="0.15">
      <c r="J3059" s="43"/>
      <c r="K3059" s="271"/>
      <c r="L3059" s="45"/>
    </row>
    <row r="3060" spans="10:12" x14ac:dyDescent="0.15">
      <c r="J3060" s="43"/>
      <c r="K3060" s="271"/>
      <c r="L3060" s="45"/>
    </row>
    <row r="3061" spans="10:12" x14ac:dyDescent="0.15">
      <c r="J3061" s="43"/>
      <c r="K3061" s="271"/>
      <c r="L3061" s="45"/>
    </row>
    <row r="3062" spans="10:12" x14ac:dyDescent="0.15">
      <c r="J3062" s="43"/>
      <c r="K3062" s="271"/>
      <c r="L3062" s="45"/>
    </row>
    <row r="3063" spans="10:12" x14ac:dyDescent="0.15">
      <c r="J3063" s="43"/>
      <c r="K3063" s="271"/>
      <c r="L3063" s="45"/>
    </row>
    <row r="3064" spans="10:12" x14ac:dyDescent="0.15">
      <c r="J3064" s="43"/>
      <c r="K3064" s="271"/>
      <c r="L3064" s="45"/>
    </row>
    <row r="3065" spans="10:12" x14ac:dyDescent="0.15">
      <c r="J3065" s="43"/>
      <c r="K3065" s="271"/>
      <c r="L3065" s="45"/>
    </row>
    <row r="3066" spans="10:12" x14ac:dyDescent="0.15">
      <c r="J3066" s="43"/>
      <c r="K3066" s="271"/>
      <c r="L3066" s="45"/>
    </row>
    <row r="3067" spans="10:12" x14ac:dyDescent="0.15">
      <c r="J3067" s="43"/>
      <c r="K3067" s="271"/>
      <c r="L3067" s="45"/>
    </row>
    <row r="3068" spans="10:12" x14ac:dyDescent="0.15">
      <c r="J3068" s="43"/>
      <c r="K3068" s="271"/>
      <c r="L3068" s="45"/>
    </row>
    <row r="3069" spans="10:12" x14ac:dyDescent="0.15">
      <c r="J3069" s="43"/>
      <c r="K3069" s="271"/>
      <c r="L3069" s="45"/>
    </row>
    <row r="3070" spans="10:12" x14ac:dyDescent="0.15">
      <c r="J3070" s="43"/>
      <c r="K3070" s="271"/>
      <c r="L3070" s="45"/>
    </row>
    <row r="3071" spans="10:12" x14ac:dyDescent="0.15">
      <c r="J3071" s="43"/>
      <c r="K3071" s="271"/>
      <c r="L3071" s="45"/>
    </row>
    <row r="3072" spans="10:12" x14ac:dyDescent="0.15">
      <c r="J3072" s="43"/>
      <c r="K3072" s="271"/>
      <c r="L3072" s="45"/>
    </row>
    <row r="3073" spans="10:12" x14ac:dyDescent="0.15">
      <c r="J3073" s="43"/>
      <c r="K3073" s="271"/>
      <c r="L3073" s="45"/>
    </row>
    <row r="3074" spans="10:12" x14ac:dyDescent="0.15">
      <c r="J3074" s="43"/>
      <c r="K3074" s="271"/>
      <c r="L3074" s="45"/>
    </row>
    <row r="3075" spans="10:12" x14ac:dyDescent="0.15">
      <c r="J3075" s="43"/>
      <c r="K3075" s="271"/>
      <c r="L3075" s="45"/>
    </row>
    <row r="3076" spans="10:12" x14ac:dyDescent="0.15">
      <c r="J3076" s="43"/>
      <c r="K3076" s="271"/>
      <c r="L3076" s="45"/>
    </row>
    <row r="3077" spans="10:12" x14ac:dyDescent="0.15">
      <c r="J3077" s="43"/>
      <c r="K3077" s="271"/>
      <c r="L3077" s="45"/>
    </row>
    <row r="3078" spans="10:12" x14ac:dyDescent="0.15">
      <c r="J3078" s="43"/>
      <c r="K3078" s="271"/>
      <c r="L3078" s="45"/>
    </row>
    <row r="3079" spans="10:12" x14ac:dyDescent="0.15">
      <c r="J3079" s="43"/>
      <c r="K3079" s="271"/>
      <c r="L3079" s="45"/>
    </row>
    <row r="3080" spans="10:12" x14ac:dyDescent="0.15">
      <c r="J3080" s="43"/>
      <c r="K3080" s="271"/>
      <c r="L3080" s="45"/>
    </row>
    <row r="3081" spans="10:12" x14ac:dyDescent="0.15">
      <c r="J3081" s="43"/>
      <c r="K3081" s="271"/>
      <c r="L3081" s="45"/>
    </row>
    <row r="3082" spans="10:12" x14ac:dyDescent="0.15">
      <c r="J3082" s="43"/>
      <c r="K3082" s="271"/>
      <c r="L3082" s="45"/>
    </row>
    <row r="3083" spans="10:12" x14ac:dyDescent="0.15">
      <c r="J3083" s="43"/>
      <c r="K3083" s="271"/>
      <c r="L3083" s="45"/>
    </row>
    <row r="3084" spans="10:12" x14ac:dyDescent="0.15">
      <c r="J3084" s="43"/>
      <c r="K3084" s="271"/>
      <c r="L3084" s="45"/>
    </row>
    <row r="3085" spans="10:12" x14ac:dyDescent="0.15">
      <c r="J3085" s="43"/>
      <c r="K3085" s="271"/>
      <c r="L3085" s="45"/>
    </row>
    <row r="3086" spans="10:12" x14ac:dyDescent="0.15">
      <c r="J3086" s="43"/>
      <c r="K3086" s="271"/>
      <c r="L3086" s="45"/>
    </row>
    <row r="3087" spans="10:12" x14ac:dyDescent="0.15">
      <c r="J3087" s="43"/>
      <c r="K3087" s="271"/>
      <c r="L3087" s="45"/>
    </row>
    <row r="3088" spans="10:12" x14ac:dyDescent="0.15">
      <c r="J3088" s="43"/>
      <c r="K3088" s="271"/>
      <c r="L3088" s="45"/>
    </row>
    <row r="3089" spans="10:12" x14ac:dyDescent="0.15">
      <c r="J3089" s="43"/>
      <c r="K3089" s="271"/>
      <c r="L3089" s="45"/>
    </row>
    <row r="3090" spans="10:12" x14ac:dyDescent="0.15">
      <c r="J3090" s="43"/>
      <c r="K3090" s="271"/>
      <c r="L3090" s="45"/>
    </row>
    <row r="3091" spans="10:12" x14ac:dyDescent="0.15">
      <c r="J3091" s="43"/>
      <c r="K3091" s="271"/>
      <c r="L3091" s="45"/>
    </row>
    <row r="3092" spans="10:12" x14ac:dyDescent="0.15">
      <c r="J3092" s="43"/>
      <c r="K3092" s="271"/>
      <c r="L3092" s="45"/>
    </row>
    <row r="3093" spans="10:12" x14ac:dyDescent="0.15">
      <c r="J3093" s="43"/>
      <c r="K3093" s="271"/>
      <c r="L3093" s="45"/>
    </row>
    <row r="3094" spans="10:12" x14ac:dyDescent="0.15">
      <c r="J3094" s="43"/>
      <c r="K3094" s="271"/>
      <c r="L3094" s="45"/>
    </row>
    <row r="3095" spans="10:12" x14ac:dyDescent="0.15">
      <c r="J3095" s="43"/>
      <c r="K3095" s="271"/>
      <c r="L3095" s="45"/>
    </row>
    <row r="3096" spans="10:12" x14ac:dyDescent="0.15">
      <c r="J3096" s="43"/>
      <c r="K3096" s="271"/>
      <c r="L3096" s="45"/>
    </row>
    <row r="3097" spans="10:12" x14ac:dyDescent="0.15">
      <c r="J3097" s="43"/>
      <c r="K3097" s="271"/>
      <c r="L3097" s="45"/>
    </row>
    <row r="3098" spans="10:12" x14ac:dyDescent="0.15">
      <c r="J3098" s="43"/>
      <c r="K3098" s="271"/>
      <c r="L3098" s="45"/>
    </row>
    <row r="3099" spans="10:12" x14ac:dyDescent="0.15">
      <c r="J3099" s="43"/>
      <c r="K3099" s="271"/>
      <c r="L3099" s="45"/>
    </row>
    <row r="3100" spans="10:12" x14ac:dyDescent="0.15">
      <c r="J3100" s="43"/>
      <c r="K3100" s="271"/>
      <c r="L3100" s="45"/>
    </row>
    <row r="3101" spans="10:12" x14ac:dyDescent="0.15">
      <c r="J3101" s="43"/>
      <c r="K3101" s="271"/>
      <c r="L3101" s="45"/>
    </row>
    <row r="3102" spans="10:12" x14ac:dyDescent="0.15">
      <c r="J3102" s="43"/>
      <c r="K3102" s="271"/>
      <c r="L3102" s="45"/>
    </row>
    <row r="3103" spans="10:12" x14ac:dyDescent="0.15">
      <c r="J3103" s="43"/>
      <c r="K3103" s="271"/>
      <c r="L3103" s="45"/>
    </row>
    <row r="3104" spans="10:12" x14ac:dyDescent="0.15">
      <c r="J3104" s="43"/>
      <c r="K3104" s="271"/>
      <c r="L3104" s="45"/>
    </row>
    <row r="3105" spans="10:12" x14ac:dyDescent="0.15">
      <c r="J3105" s="43"/>
      <c r="K3105" s="271"/>
      <c r="L3105" s="45"/>
    </row>
    <row r="3106" spans="10:12" x14ac:dyDescent="0.15">
      <c r="J3106" s="43"/>
      <c r="K3106" s="271"/>
      <c r="L3106" s="45"/>
    </row>
    <row r="3107" spans="10:12" x14ac:dyDescent="0.15">
      <c r="J3107" s="43"/>
      <c r="K3107" s="271"/>
      <c r="L3107" s="45"/>
    </row>
    <row r="3108" spans="10:12" x14ac:dyDescent="0.15">
      <c r="J3108" s="43"/>
      <c r="K3108" s="271"/>
      <c r="L3108" s="45"/>
    </row>
    <row r="3109" spans="10:12" x14ac:dyDescent="0.15">
      <c r="J3109" s="43"/>
      <c r="K3109" s="271"/>
      <c r="L3109" s="45"/>
    </row>
    <row r="3110" spans="10:12" x14ac:dyDescent="0.15">
      <c r="J3110" s="43"/>
      <c r="K3110" s="271"/>
      <c r="L3110" s="45"/>
    </row>
    <row r="3111" spans="10:12" x14ac:dyDescent="0.15">
      <c r="J3111" s="43"/>
      <c r="K3111" s="271"/>
      <c r="L3111" s="45"/>
    </row>
    <row r="3112" spans="10:12" x14ac:dyDescent="0.15">
      <c r="J3112" s="43"/>
      <c r="K3112" s="271"/>
      <c r="L3112" s="45"/>
    </row>
    <row r="3113" spans="10:12" x14ac:dyDescent="0.15">
      <c r="J3113" s="43"/>
      <c r="K3113" s="271"/>
      <c r="L3113" s="45"/>
    </row>
    <row r="3114" spans="10:12" x14ac:dyDescent="0.15">
      <c r="J3114" s="43"/>
      <c r="K3114" s="271"/>
      <c r="L3114" s="45"/>
    </row>
    <row r="3115" spans="10:12" x14ac:dyDescent="0.15">
      <c r="J3115" s="43"/>
      <c r="K3115" s="271"/>
      <c r="L3115" s="45"/>
    </row>
    <row r="3116" spans="10:12" x14ac:dyDescent="0.15">
      <c r="J3116" s="43"/>
      <c r="K3116" s="271"/>
      <c r="L3116" s="45"/>
    </row>
    <row r="3117" spans="10:12" x14ac:dyDescent="0.15">
      <c r="J3117" s="43"/>
      <c r="K3117" s="271"/>
      <c r="L3117" s="45"/>
    </row>
    <row r="3118" spans="10:12" x14ac:dyDescent="0.15">
      <c r="J3118" s="43"/>
      <c r="K3118" s="271"/>
      <c r="L3118" s="45"/>
    </row>
    <row r="3119" spans="10:12" x14ac:dyDescent="0.15">
      <c r="J3119" s="43"/>
      <c r="K3119" s="271"/>
      <c r="L3119" s="45"/>
    </row>
    <row r="3120" spans="10:12" x14ac:dyDescent="0.15">
      <c r="J3120" s="43"/>
      <c r="K3120" s="271"/>
      <c r="L3120" s="45"/>
    </row>
    <row r="3121" spans="10:12" x14ac:dyDescent="0.15">
      <c r="J3121" s="43"/>
      <c r="K3121" s="271"/>
      <c r="L3121" s="45"/>
    </row>
    <row r="3122" spans="10:12" x14ac:dyDescent="0.15">
      <c r="J3122" s="43"/>
      <c r="K3122" s="271"/>
      <c r="L3122" s="45"/>
    </row>
    <row r="3123" spans="10:12" x14ac:dyDescent="0.15">
      <c r="J3123" s="43"/>
      <c r="K3123" s="271"/>
      <c r="L3123" s="45"/>
    </row>
    <row r="3124" spans="10:12" x14ac:dyDescent="0.15">
      <c r="J3124" s="43"/>
      <c r="K3124" s="271"/>
      <c r="L3124" s="45"/>
    </row>
    <row r="3125" spans="10:12" x14ac:dyDescent="0.15">
      <c r="J3125" s="43"/>
      <c r="K3125" s="271"/>
      <c r="L3125" s="45"/>
    </row>
    <row r="3126" spans="10:12" x14ac:dyDescent="0.15">
      <c r="J3126" s="43"/>
      <c r="K3126" s="271"/>
      <c r="L3126" s="45"/>
    </row>
    <row r="3127" spans="10:12" x14ac:dyDescent="0.15">
      <c r="J3127" s="43"/>
      <c r="K3127" s="271"/>
      <c r="L3127" s="45"/>
    </row>
    <row r="3128" spans="10:12" x14ac:dyDescent="0.15">
      <c r="J3128" s="43"/>
      <c r="K3128" s="271"/>
      <c r="L3128" s="45"/>
    </row>
    <row r="3129" spans="10:12" x14ac:dyDescent="0.15">
      <c r="J3129" s="43"/>
      <c r="K3129" s="271"/>
      <c r="L3129" s="45"/>
    </row>
    <row r="3130" spans="10:12" x14ac:dyDescent="0.15">
      <c r="J3130" s="43"/>
      <c r="K3130" s="271"/>
      <c r="L3130" s="45"/>
    </row>
    <row r="3131" spans="10:12" x14ac:dyDescent="0.15">
      <c r="J3131" s="43"/>
      <c r="K3131" s="271"/>
      <c r="L3131" s="45"/>
    </row>
    <row r="3132" spans="10:12" x14ac:dyDescent="0.15">
      <c r="J3132" s="43"/>
      <c r="K3132" s="271"/>
      <c r="L3132" s="45"/>
    </row>
    <row r="3133" spans="10:12" x14ac:dyDescent="0.15">
      <c r="J3133" s="43"/>
      <c r="K3133" s="271"/>
      <c r="L3133" s="45"/>
    </row>
    <row r="3134" spans="10:12" x14ac:dyDescent="0.15">
      <c r="J3134" s="43"/>
      <c r="K3134" s="271"/>
      <c r="L3134" s="45"/>
    </row>
    <row r="3135" spans="10:12" x14ac:dyDescent="0.15">
      <c r="J3135" s="43"/>
      <c r="K3135" s="271"/>
      <c r="L3135" s="45"/>
    </row>
    <row r="3136" spans="10:12" x14ac:dyDescent="0.15">
      <c r="J3136" s="43"/>
      <c r="K3136" s="271"/>
      <c r="L3136" s="45"/>
    </row>
    <row r="3137" spans="10:12" x14ac:dyDescent="0.15">
      <c r="J3137" s="43"/>
      <c r="K3137" s="271"/>
      <c r="L3137" s="45"/>
    </row>
    <row r="3138" spans="10:12" x14ac:dyDescent="0.15">
      <c r="J3138" s="43"/>
      <c r="K3138" s="271"/>
      <c r="L3138" s="45"/>
    </row>
    <row r="3139" spans="10:12" x14ac:dyDescent="0.15">
      <c r="J3139" s="43"/>
      <c r="K3139" s="271"/>
      <c r="L3139" s="45"/>
    </row>
    <row r="3140" spans="10:12" x14ac:dyDescent="0.15">
      <c r="J3140" s="43"/>
      <c r="K3140" s="271"/>
      <c r="L3140" s="45"/>
    </row>
    <row r="3141" spans="10:12" x14ac:dyDescent="0.15">
      <c r="J3141" s="43"/>
      <c r="K3141" s="271"/>
      <c r="L3141" s="45"/>
    </row>
    <row r="3142" spans="10:12" x14ac:dyDescent="0.15">
      <c r="J3142" s="43"/>
      <c r="K3142" s="271"/>
      <c r="L3142" s="45"/>
    </row>
    <row r="3143" spans="10:12" x14ac:dyDescent="0.15">
      <c r="J3143" s="43"/>
      <c r="K3143" s="271"/>
      <c r="L3143" s="45"/>
    </row>
    <row r="3144" spans="10:12" x14ac:dyDescent="0.15">
      <c r="J3144" s="43"/>
      <c r="K3144" s="271"/>
      <c r="L3144" s="45"/>
    </row>
    <row r="3145" spans="10:12" x14ac:dyDescent="0.15">
      <c r="J3145" s="43"/>
      <c r="K3145" s="271"/>
      <c r="L3145" s="45"/>
    </row>
    <row r="3146" spans="10:12" x14ac:dyDescent="0.15">
      <c r="J3146" s="43"/>
      <c r="K3146" s="271"/>
      <c r="L3146" s="45"/>
    </row>
    <row r="3147" spans="10:12" x14ac:dyDescent="0.15">
      <c r="J3147" s="43"/>
      <c r="K3147" s="271"/>
      <c r="L3147" s="45"/>
    </row>
    <row r="3148" spans="10:12" x14ac:dyDescent="0.15">
      <c r="J3148" s="43"/>
      <c r="K3148" s="271"/>
      <c r="L3148" s="45"/>
    </row>
    <row r="3149" spans="10:12" x14ac:dyDescent="0.15">
      <c r="J3149" s="43"/>
      <c r="K3149" s="271"/>
      <c r="L3149" s="45"/>
    </row>
    <row r="3150" spans="10:12" x14ac:dyDescent="0.15">
      <c r="J3150" s="43"/>
      <c r="K3150" s="271"/>
      <c r="L3150" s="45"/>
    </row>
    <row r="3151" spans="10:12" x14ac:dyDescent="0.15">
      <c r="J3151" s="43"/>
      <c r="K3151" s="271"/>
      <c r="L3151" s="45"/>
    </row>
    <row r="3152" spans="10:12" x14ac:dyDescent="0.15">
      <c r="J3152" s="43"/>
      <c r="K3152" s="271"/>
      <c r="L3152" s="45"/>
    </row>
    <row r="3153" spans="10:12" x14ac:dyDescent="0.15">
      <c r="J3153" s="43"/>
      <c r="K3153" s="271"/>
      <c r="L3153" s="45"/>
    </row>
    <row r="3154" spans="10:12" x14ac:dyDescent="0.15">
      <c r="J3154" s="43"/>
      <c r="K3154" s="271"/>
      <c r="L3154" s="45"/>
    </row>
    <row r="3155" spans="10:12" x14ac:dyDescent="0.15">
      <c r="J3155" s="43"/>
      <c r="K3155" s="271"/>
      <c r="L3155" s="45"/>
    </row>
    <row r="3156" spans="10:12" x14ac:dyDescent="0.15">
      <c r="J3156" s="43"/>
      <c r="K3156" s="271"/>
      <c r="L3156" s="45"/>
    </row>
    <row r="3157" spans="10:12" x14ac:dyDescent="0.15">
      <c r="J3157" s="43"/>
      <c r="K3157" s="271"/>
      <c r="L3157" s="45"/>
    </row>
    <row r="3158" spans="10:12" x14ac:dyDescent="0.15">
      <c r="J3158" s="43"/>
      <c r="K3158" s="271"/>
      <c r="L3158" s="45"/>
    </row>
    <row r="3159" spans="10:12" x14ac:dyDescent="0.15">
      <c r="J3159" s="43"/>
      <c r="K3159" s="271"/>
      <c r="L3159" s="45"/>
    </row>
    <row r="3160" spans="10:12" x14ac:dyDescent="0.15">
      <c r="J3160" s="43"/>
      <c r="K3160" s="271"/>
      <c r="L3160" s="45"/>
    </row>
    <row r="3161" spans="10:12" x14ac:dyDescent="0.15">
      <c r="J3161" s="43"/>
      <c r="K3161" s="271"/>
      <c r="L3161" s="45"/>
    </row>
    <row r="3162" spans="10:12" x14ac:dyDescent="0.15">
      <c r="J3162" s="43"/>
      <c r="K3162" s="271"/>
      <c r="L3162" s="45"/>
    </row>
    <row r="3163" spans="10:12" x14ac:dyDescent="0.15">
      <c r="J3163" s="43"/>
      <c r="K3163" s="271"/>
      <c r="L3163" s="45"/>
    </row>
    <row r="3164" spans="10:12" x14ac:dyDescent="0.15">
      <c r="J3164" s="43"/>
      <c r="K3164" s="271"/>
      <c r="L3164" s="45"/>
    </row>
    <row r="3165" spans="10:12" x14ac:dyDescent="0.15">
      <c r="J3165" s="43"/>
      <c r="K3165" s="271"/>
      <c r="L3165" s="45"/>
    </row>
    <row r="3166" spans="10:12" x14ac:dyDescent="0.15">
      <c r="J3166" s="43"/>
      <c r="K3166" s="271"/>
      <c r="L3166" s="45"/>
    </row>
    <row r="3167" spans="10:12" x14ac:dyDescent="0.15">
      <c r="J3167" s="43"/>
      <c r="K3167" s="271"/>
      <c r="L3167" s="45"/>
    </row>
    <row r="3168" spans="10:12" x14ac:dyDescent="0.15">
      <c r="J3168" s="43"/>
      <c r="K3168" s="271"/>
      <c r="L3168" s="45"/>
    </row>
    <row r="3169" spans="10:12" x14ac:dyDescent="0.15">
      <c r="J3169" s="43"/>
      <c r="K3169" s="271"/>
      <c r="L3169" s="45"/>
    </row>
    <row r="3170" spans="10:12" x14ac:dyDescent="0.15">
      <c r="J3170" s="43"/>
      <c r="K3170" s="271"/>
      <c r="L3170" s="45"/>
    </row>
    <row r="3171" spans="10:12" x14ac:dyDescent="0.15">
      <c r="J3171" s="43"/>
      <c r="K3171" s="271"/>
      <c r="L3171" s="45"/>
    </row>
    <row r="3172" spans="10:12" x14ac:dyDescent="0.15">
      <c r="J3172" s="43"/>
      <c r="K3172" s="271"/>
      <c r="L3172" s="45"/>
    </row>
    <row r="3173" spans="10:12" x14ac:dyDescent="0.15">
      <c r="J3173" s="43"/>
      <c r="K3173" s="271"/>
      <c r="L3173" s="45"/>
    </row>
    <row r="3174" spans="10:12" x14ac:dyDescent="0.15">
      <c r="J3174" s="43"/>
      <c r="K3174" s="271"/>
      <c r="L3174" s="45"/>
    </row>
    <row r="3175" spans="10:12" x14ac:dyDescent="0.15">
      <c r="J3175" s="43"/>
      <c r="K3175" s="271"/>
      <c r="L3175" s="45"/>
    </row>
    <row r="3176" spans="10:12" x14ac:dyDescent="0.15">
      <c r="J3176" s="43"/>
      <c r="K3176" s="271"/>
      <c r="L3176" s="45"/>
    </row>
    <row r="3177" spans="10:12" x14ac:dyDescent="0.15">
      <c r="J3177" s="43"/>
      <c r="K3177" s="271"/>
      <c r="L3177" s="45"/>
    </row>
    <row r="3178" spans="10:12" x14ac:dyDescent="0.15">
      <c r="J3178" s="43"/>
      <c r="K3178" s="271"/>
      <c r="L3178" s="45"/>
    </row>
    <row r="3179" spans="10:12" x14ac:dyDescent="0.15">
      <c r="J3179" s="43"/>
      <c r="K3179" s="271"/>
      <c r="L3179" s="45"/>
    </row>
    <row r="3180" spans="10:12" x14ac:dyDescent="0.15">
      <c r="J3180" s="43"/>
      <c r="K3180" s="271"/>
      <c r="L3180" s="45"/>
    </row>
    <row r="3181" spans="10:12" x14ac:dyDescent="0.15">
      <c r="J3181" s="43"/>
      <c r="K3181" s="271"/>
      <c r="L3181" s="45"/>
    </row>
    <row r="3182" spans="10:12" x14ac:dyDescent="0.15">
      <c r="J3182" s="43"/>
      <c r="K3182" s="271"/>
      <c r="L3182" s="45"/>
    </row>
    <row r="3183" spans="10:12" x14ac:dyDescent="0.15">
      <c r="J3183" s="43"/>
      <c r="K3183" s="271"/>
      <c r="L3183" s="45"/>
    </row>
    <row r="3184" spans="10:12" x14ac:dyDescent="0.15">
      <c r="J3184" s="43"/>
      <c r="K3184" s="271"/>
      <c r="L3184" s="45"/>
    </row>
    <row r="3185" spans="10:12" x14ac:dyDescent="0.15">
      <c r="J3185" s="43"/>
      <c r="K3185" s="271"/>
      <c r="L3185" s="45"/>
    </row>
    <row r="3186" spans="10:12" x14ac:dyDescent="0.15">
      <c r="J3186" s="43"/>
      <c r="K3186" s="271"/>
      <c r="L3186" s="45"/>
    </row>
    <row r="3187" spans="10:12" x14ac:dyDescent="0.15">
      <c r="J3187" s="43"/>
      <c r="K3187" s="271"/>
      <c r="L3187" s="45"/>
    </row>
    <row r="3188" spans="10:12" x14ac:dyDescent="0.15">
      <c r="J3188" s="43"/>
      <c r="K3188" s="271"/>
      <c r="L3188" s="45"/>
    </row>
    <row r="3189" spans="10:12" x14ac:dyDescent="0.15">
      <c r="J3189" s="43"/>
      <c r="K3189" s="271"/>
      <c r="L3189" s="45"/>
    </row>
    <row r="3190" spans="10:12" x14ac:dyDescent="0.15">
      <c r="J3190" s="43"/>
      <c r="K3190" s="271"/>
      <c r="L3190" s="45"/>
    </row>
    <row r="3191" spans="10:12" x14ac:dyDescent="0.15">
      <c r="J3191" s="43"/>
      <c r="K3191" s="271"/>
      <c r="L3191" s="45"/>
    </row>
    <row r="3192" spans="10:12" x14ac:dyDescent="0.15">
      <c r="J3192" s="43"/>
      <c r="K3192" s="271"/>
      <c r="L3192" s="45"/>
    </row>
    <row r="3193" spans="10:12" x14ac:dyDescent="0.15">
      <c r="J3193" s="43"/>
      <c r="K3193" s="271"/>
      <c r="L3193" s="45"/>
    </row>
    <row r="3194" spans="10:12" x14ac:dyDescent="0.15">
      <c r="J3194" s="43"/>
      <c r="K3194" s="271"/>
      <c r="L3194" s="45"/>
    </row>
    <row r="3195" spans="10:12" x14ac:dyDescent="0.15">
      <c r="J3195" s="43"/>
      <c r="K3195" s="271"/>
      <c r="L3195" s="45"/>
    </row>
    <row r="3196" spans="10:12" x14ac:dyDescent="0.15">
      <c r="J3196" s="43"/>
      <c r="K3196" s="271"/>
      <c r="L3196" s="45"/>
    </row>
    <row r="3197" spans="10:12" x14ac:dyDescent="0.15">
      <c r="J3197" s="43"/>
      <c r="K3197" s="271"/>
      <c r="L3197" s="45"/>
    </row>
    <row r="3198" spans="10:12" x14ac:dyDescent="0.15">
      <c r="J3198" s="43"/>
      <c r="K3198" s="271"/>
      <c r="L3198" s="45"/>
    </row>
    <row r="3199" spans="10:12" x14ac:dyDescent="0.15">
      <c r="J3199" s="43"/>
      <c r="K3199" s="271"/>
      <c r="L3199" s="45"/>
    </row>
    <row r="3200" spans="10:12" x14ac:dyDescent="0.15">
      <c r="J3200" s="43"/>
      <c r="K3200" s="271"/>
      <c r="L3200" s="45"/>
    </row>
    <row r="3201" spans="10:12" x14ac:dyDescent="0.15">
      <c r="J3201" s="43"/>
      <c r="K3201" s="271"/>
      <c r="L3201" s="45"/>
    </row>
    <row r="3202" spans="10:12" x14ac:dyDescent="0.15">
      <c r="J3202" s="43"/>
      <c r="K3202" s="271"/>
      <c r="L3202" s="45"/>
    </row>
    <row r="3203" spans="10:12" x14ac:dyDescent="0.15">
      <c r="J3203" s="43"/>
      <c r="K3203" s="271"/>
      <c r="L3203" s="45"/>
    </row>
    <row r="3204" spans="10:12" x14ac:dyDescent="0.15">
      <c r="J3204" s="43"/>
      <c r="K3204" s="271"/>
      <c r="L3204" s="45"/>
    </row>
    <row r="3205" spans="10:12" x14ac:dyDescent="0.15">
      <c r="J3205" s="43"/>
      <c r="K3205" s="271"/>
      <c r="L3205" s="45"/>
    </row>
    <row r="3206" spans="10:12" x14ac:dyDescent="0.15">
      <c r="J3206" s="43"/>
      <c r="K3206" s="271"/>
      <c r="L3206" s="45"/>
    </row>
    <row r="3207" spans="10:12" x14ac:dyDescent="0.15">
      <c r="J3207" s="43"/>
      <c r="K3207" s="271"/>
      <c r="L3207" s="45"/>
    </row>
    <row r="3208" spans="10:12" x14ac:dyDescent="0.15">
      <c r="J3208" s="43"/>
      <c r="K3208" s="271"/>
      <c r="L3208" s="45"/>
    </row>
    <row r="3209" spans="10:12" x14ac:dyDescent="0.15">
      <c r="J3209" s="43"/>
      <c r="K3209" s="271"/>
      <c r="L3209" s="45"/>
    </row>
    <row r="3210" spans="10:12" x14ac:dyDescent="0.15">
      <c r="J3210" s="43"/>
      <c r="K3210" s="271"/>
      <c r="L3210" s="45"/>
    </row>
    <row r="3211" spans="10:12" x14ac:dyDescent="0.15">
      <c r="J3211" s="43"/>
      <c r="K3211" s="271"/>
      <c r="L3211" s="45"/>
    </row>
    <row r="3212" spans="10:12" x14ac:dyDescent="0.15">
      <c r="J3212" s="43"/>
      <c r="K3212" s="271"/>
      <c r="L3212" s="45"/>
    </row>
    <row r="3213" spans="10:12" x14ac:dyDescent="0.15">
      <c r="J3213" s="43"/>
      <c r="K3213" s="271"/>
      <c r="L3213" s="45"/>
    </row>
    <row r="3214" spans="10:12" x14ac:dyDescent="0.15">
      <c r="J3214" s="43"/>
      <c r="K3214" s="271"/>
      <c r="L3214" s="45"/>
    </row>
    <row r="3215" spans="10:12" x14ac:dyDescent="0.15">
      <c r="J3215" s="43"/>
      <c r="K3215" s="271"/>
      <c r="L3215" s="45"/>
    </row>
    <row r="3216" spans="10:12" x14ac:dyDescent="0.15">
      <c r="J3216" s="43"/>
      <c r="K3216" s="271"/>
      <c r="L3216" s="45"/>
    </row>
    <row r="3217" spans="10:12" x14ac:dyDescent="0.15">
      <c r="J3217" s="43"/>
      <c r="K3217" s="271"/>
      <c r="L3217" s="45"/>
    </row>
    <row r="3218" spans="10:12" x14ac:dyDescent="0.15">
      <c r="J3218" s="43"/>
      <c r="K3218" s="271"/>
      <c r="L3218" s="45"/>
    </row>
    <row r="3219" spans="10:12" x14ac:dyDescent="0.15">
      <c r="J3219" s="43"/>
      <c r="K3219" s="271"/>
      <c r="L3219" s="45"/>
    </row>
    <row r="3220" spans="10:12" x14ac:dyDescent="0.15">
      <c r="J3220" s="43"/>
      <c r="K3220" s="271"/>
      <c r="L3220" s="45"/>
    </row>
    <row r="3221" spans="10:12" x14ac:dyDescent="0.15">
      <c r="J3221" s="43"/>
      <c r="K3221" s="271"/>
      <c r="L3221" s="45"/>
    </row>
    <row r="3222" spans="10:12" x14ac:dyDescent="0.15">
      <c r="J3222" s="43"/>
      <c r="K3222" s="271"/>
      <c r="L3222" s="45"/>
    </row>
    <row r="3223" spans="10:12" x14ac:dyDescent="0.15">
      <c r="J3223" s="43"/>
      <c r="K3223" s="271"/>
      <c r="L3223" s="45"/>
    </row>
    <row r="3224" spans="10:12" x14ac:dyDescent="0.15">
      <c r="J3224" s="43"/>
      <c r="K3224" s="271"/>
      <c r="L3224" s="45"/>
    </row>
    <row r="3225" spans="10:12" x14ac:dyDescent="0.15">
      <c r="J3225" s="43"/>
      <c r="K3225" s="271"/>
      <c r="L3225" s="45"/>
    </row>
    <row r="3226" spans="10:12" x14ac:dyDescent="0.15">
      <c r="J3226" s="43"/>
      <c r="K3226" s="271"/>
      <c r="L3226" s="45"/>
    </row>
    <row r="3227" spans="10:12" x14ac:dyDescent="0.15">
      <c r="J3227" s="43"/>
      <c r="K3227" s="271"/>
      <c r="L3227" s="45"/>
    </row>
    <row r="3228" spans="10:12" x14ac:dyDescent="0.15">
      <c r="J3228" s="43"/>
      <c r="K3228" s="271"/>
      <c r="L3228" s="45"/>
    </row>
    <row r="3229" spans="10:12" x14ac:dyDescent="0.15">
      <c r="J3229" s="43"/>
      <c r="K3229" s="271"/>
      <c r="L3229" s="45"/>
    </row>
    <row r="3230" spans="10:12" x14ac:dyDescent="0.15">
      <c r="J3230" s="43"/>
      <c r="K3230" s="271"/>
      <c r="L3230" s="45"/>
    </row>
    <row r="3231" spans="10:12" x14ac:dyDescent="0.15">
      <c r="J3231" s="43"/>
      <c r="K3231" s="271"/>
      <c r="L3231" s="45"/>
    </row>
    <row r="3232" spans="10:12" x14ac:dyDescent="0.15">
      <c r="J3232" s="43"/>
      <c r="K3232" s="271"/>
      <c r="L3232" s="45"/>
    </row>
    <row r="3233" spans="10:12" x14ac:dyDescent="0.15">
      <c r="J3233" s="43"/>
      <c r="K3233" s="271"/>
      <c r="L3233" s="45"/>
    </row>
    <row r="3234" spans="10:12" x14ac:dyDescent="0.15">
      <c r="J3234" s="43"/>
      <c r="K3234" s="271"/>
      <c r="L3234" s="45"/>
    </row>
    <row r="3235" spans="10:12" x14ac:dyDescent="0.15">
      <c r="J3235" s="43"/>
      <c r="K3235" s="271"/>
      <c r="L3235" s="45"/>
    </row>
    <row r="3236" spans="10:12" x14ac:dyDescent="0.15">
      <c r="J3236" s="43"/>
      <c r="K3236" s="271"/>
      <c r="L3236" s="45"/>
    </row>
    <row r="3237" spans="10:12" x14ac:dyDescent="0.15">
      <c r="J3237" s="43"/>
      <c r="K3237" s="271"/>
      <c r="L3237" s="45"/>
    </row>
    <row r="3238" spans="10:12" x14ac:dyDescent="0.15">
      <c r="J3238" s="43"/>
      <c r="K3238" s="271"/>
      <c r="L3238" s="45"/>
    </row>
    <row r="3239" spans="10:12" x14ac:dyDescent="0.15">
      <c r="J3239" s="43"/>
      <c r="K3239" s="271"/>
      <c r="L3239" s="45"/>
    </row>
    <row r="3240" spans="10:12" x14ac:dyDescent="0.15">
      <c r="J3240" s="43"/>
      <c r="K3240" s="271"/>
      <c r="L3240" s="45"/>
    </row>
    <row r="3241" spans="10:12" x14ac:dyDescent="0.15">
      <c r="J3241" s="43"/>
      <c r="K3241" s="271"/>
      <c r="L3241" s="45"/>
    </row>
    <row r="3242" spans="10:12" x14ac:dyDescent="0.15">
      <c r="J3242" s="43"/>
      <c r="K3242" s="271"/>
      <c r="L3242" s="45"/>
    </row>
    <row r="3243" spans="10:12" x14ac:dyDescent="0.15">
      <c r="J3243" s="43"/>
      <c r="K3243" s="271"/>
      <c r="L3243" s="45"/>
    </row>
    <row r="3244" spans="10:12" x14ac:dyDescent="0.15">
      <c r="J3244" s="43"/>
      <c r="K3244" s="271"/>
      <c r="L3244" s="45"/>
    </row>
    <row r="3245" spans="10:12" x14ac:dyDescent="0.15">
      <c r="J3245" s="43"/>
      <c r="K3245" s="271"/>
      <c r="L3245" s="45"/>
    </row>
    <row r="3246" spans="10:12" x14ac:dyDescent="0.15">
      <c r="J3246" s="43"/>
      <c r="K3246" s="271"/>
      <c r="L3246" s="45"/>
    </row>
    <row r="3247" spans="10:12" x14ac:dyDescent="0.15">
      <c r="J3247" s="43"/>
      <c r="K3247" s="271"/>
      <c r="L3247" s="45"/>
    </row>
    <row r="3248" spans="10:12" x14ac:dyDescent="0.15">
      <c r="J3248" s="43"/>
      <c r="K3248" s="271"/>
      <c r="L3248" s="45"/>
    </row>
    <row r="3249" spans="10:12" x14ac:dyDescent="0.15">
      <c r="J3249" s="43"/>
      <c r="K3249" s="271"/>
      <c r="L3249" s="45"/>
    </row>
    <row r="3250" spans="10:12" x14ac:dyDescent="0.15">
      <c r="J3250" s="43"/>
      <c r="K3250" s="271"/>
      <c r="L3250" s="45"/>
    </row>
    <row r="3251" spans="10:12" x14ac:dyDescent="0.15">
      <c r="J3251" s="43"/>
      <c r="K3251" s="271"/>
      <c r="L3251" s="45"/>
    </row>
    <row r="3252" spans="10:12" x14ac:dyDescent="0.15">
      <c r="J3252" s="43"/>
      <c r="K3252" s="271"/>
      <c r="L3252" s="45"/>
    </row>
    <row r="3253" spans="10:12" x14ac:dyDescent="0.15">
      <c r="J3253" s="43"/>
      <c r="K3253" s="271"/>
      <c r="L3253" s="45"/>
    </row>
    <row r="3254" spans="10:12" x14ac:dyDescent="0.15">
      <c r="J3254" s="43"/>
      <c r="K3254" s="271"/>
      <c r="L3254" s="45"/>
    </row>
    <row r="3255" spans="10:12" x14ac:dyDescent="0.15">
      <c r="J3255" s="43"/>
      <c r="K3255" s="271"/>
      <c r="L3255" s="45"/>
    </row>
    <row r="3256" spans="10:12" x14ac:dyDescent="0.15">
      <c r="J3256" s="43"/>
      <c r="K3256" s="271"/>
      <c r="L3256" s="45"/>
    </row>
    <row r="3257" spans="10:12" x14ac:dyDescent="0.15">
      <c r="J3257" s="43"/>
      <c r="K3257" s="271"/>
      <c r="L3257" s="45"/>
    </row>
    <row r="3258" spans="10:12" x14ac:dyDescent="0.15">
      <c r="J3258" s="43"/>
      <c r="K3258" s="271"/>
      <c r="L3258" s="45"/>
    </row>
    <row r="3259" spans="10:12" x14ac:dyDescent="0.15">
      <c r="J3259" s="43"/>
      <c r="K3259" s="271"/>
      <c r="L3259" s="45"/>
    </row>
    <row r="3260" spans="10:12" x14ac:dyDescent="0.15">
      <c r="J3260" s="43"/>
      <c r="K3260" s="271"/>
      <c r="L3260" s="45"/>
    </row>
    <row r="3261" spans="10:12" x14ac:dyDescent="0.15">
      <c r="J3261" s="43"/>
      <c r="K3261" s="271"/>
      <c r="L3261" s="45"/>
    </row>
    <row r="3262" spans="10:12" x14ac:dyDescent="0.15">
      <c r="J3262" s="43"/>
      <c r="K3262" s="271"/>
      <c r="L3262" s="45"/>
    </row>
    <row r="3263" spans="10:12" x14ac:dyDescent="0.15">
      <c r="J3263" s="43"/>
      <c r="K3263" s="271"/>
      <c r="L3263" s="45"/>
    </row>
    <row r="3264" spans="10:12" x14ac:dyDescent="0.15">
      <c r="J3264" s="43"/>
      <c r="K3264" s="271"/>
      <c r="L3264" s="45"/>
    </row>
    <row r="3265" spans="10:12" x14ac:dyDescent="0.15">
      <c r="J3265" s="43"/>
      <c r="K3265" s="271"/>
      <c r="L3265" s="45"/>
    </row>
    <row r="3266" spans="10:12" x14ac:dyDescent="0.15">
      <c r="J3266" s="43"/>
      <c r="K3266" s="271"/>
      <c r="L3266" s="45"/>
    </row>
    <row r="3267" spans="10:12" x14ac:dyDescent="0.15">
      <c r="J3267" s="43"/>
      <c r="K3267" s="271"/>
      <c r="L3267" s="45"/>
    </row>
    <row r="3268" spans="10:12" x14ac:dyDescent="0.15">
      <c r="J3268" s="43"/>
      <c r="K3268" s="271"/>
      <c r="L3268" s="45"/>
    </row>
    <row r="3269" spans="10:12" x14ac:dyDescent="0.15">
      <c r="J3269" s="43"/>
      <c r="K3269" s="271"/>
      <c r="L3269" s="45"/>
    </row>
    <row r="3270" spans="10:12" x14ac:dyDescent="0.15">
      <c r="J3270" s="43"/>
      <c r="K3270" s="271"/>
      <c r="L3270" s="45"/>
    </row>
    <row r="3271" spans="10:12" x14ac:dyDescent="0.15">
      <c r="J3271" s="43"/>
      <c r="K3271" s="271"/>
      <c r="L3271" s="45"/>
    </row>
    <row r="3272" spans="10:12" x14ac:dyDescent="0.15">
      <c r="J3272" s="43"/>
      <c r="K3272" s="271"/>
      <c r="L3272" s="45"/>
    </row>
    <row r="3273" spans="10:12" x14ac:dyDescent="0.15">
      <c r="J3273" s="43"/>
      <c r="K3273" s="271"/>
      <c r="L3273" s="45"/>
    </row>
    <row r="3274" spans="10:12" x14ac:dyDescent="0.15">
      <c r="J3274" s="43"/>
      <c r="K3274" s="271"/>
      <c r="L3274" s="45"/>
    </row>
    <row r="3275" spans="10:12" x14ac:dyDescent="0.15">
      <c r="J3275" s="43"/>
      <c r="K3275" s="271"/>
      <c r="L3275" s="45"/>
    </row>
    <row r="3276" spans="10:12" x14ac:dyDescent="0.15">
      <c r="J3276" s="43"/>
      <c r="K3276" s="271"/>
      <c r="L3276" s="45"/>
    </row>
    <row r="3277" spans="10:12" x14ac:dyDescent="0.15">
      <c r="J3277" s="43"/>
      <c r="K3277" s="271"/>
      <c r="L3277" s="45"/>
    </row>
    <row r="3278" spans="10:12" x14ac:dyDescent="0.15">
      <c r="J3278" s="43"/>
      <c r="K3278" s="271"/>
      <c r="L3278" s="45"/>
    </row>
    <row r="3279" spans="10:12" x14ac:dyDescent="0.15">
      <c r="J3279" s="43"/>
      <c r="K3279" s="271"/>
      <c r="L3279" s="45"/>
    </row>
    <row r="3280" spans="10:12" x14ac:dyDescent="0.15">
      <c r="J3280" s="43"/>
      <c r="K3280" s="271"/>
      <c r="L3280" s="45"/>
    </row>
    <row r="3281" spans="10:12" x14ac:dyDescent="0.15">
      <c r="J3281" s="43"/>
      <c r="K3281" s="271"/>
      <c r="L3281" s="45"/>
    </row>
    <row r="3282" spans="10:12" x14ac:dyDescent="0.15">
      <c r="J3282" s="43"/>
      <c r="K3282" s="271"/>
      <c r="L3282" s="45"/>
    </row>
    <row r="3283" spans="10:12" x14ac:dyDescent="0.15">
      <c r="J3283" s="43"/>
      <c r="K3283" s="271"/>
      <c r="L3283" s="45"/>
    </row>
    <row r="3284" spans="10:12" x14ac:dyDescent="0.15">
      <c r="J3284" s="43"/>
      <c r="K3284" s="271"/>
      <c r="L3284" s="45"/>
    </row>
    <row r="3285" spans="10:12" x14ac:dyDescent="0.15">
      <c r="J3285" s="43"/>
      <c r="K3285" s="271"/>
      <c r="L3285" s="45"/>
    </row>
    <row r="3286" spans="10:12" x14ac:dyDescent="0.15">
      <c r="J3286" s="43"/>
      <c r="K3286" s="271"/>
      <c r="L3286" s="45"/>
    </row>
    <row r="3287" spans="10:12" x14ac:dyDescent="0.15">
      <c r="J3287" s="43"/>
      <c r="K3287" s="271"/>
      <c r="L3287" s="45"/>
    </row>
    <row r="3288" spans="10:12" x14ac:dyDescent="0.15">
      <c r="J3288" s="43"/>
      <c r="K3288" s="271"/>
      <c r="L3288" s="45"/>
    </row>
    <row r="3289" spans="10:12" x14ac:dyDescent="0.15">
      <c r="J3289" s="43"/>
      <c r="K3289" s="271"/>
      <c r="L3289" s="45"/>
    </row>
    <row r="3290" spans="10:12" x14ac:dyDescent="0.15">
      <c r="J3290" s="43"/>
      <c r="K3290" s="271"/>
      <c r="L3290" s="45"/>
    </row>
    <row r="3291" spans="10:12" x14ac:dyDescent="0.15">
      <c r="J3291" s="43"/>
      <c r="K3291" s="271"/>
      <c r="L3291" s="45"/>
    </row>
    <row r="3292" spans="10:12" x14ac:dyDescent="0.15">
      <c r="J3292" s="43"/>
      <c r="K3292" s="271"/>
      <c r="L3292" s="45"/>
    </row>
    <row r="3293" spans="10:12" x14ac:dyDescent="0.15">
      <c r="J3293" s="43"/>
      <c r="K3293" s="271"/>
      <c r="L3293" s="45"/>
    </row>
    <row r="3294" spans="10:12" x14ac:dyDescent="0.15">
      <c r="J3294" s="43"/>
      <c r="K3294" s="271"/>
      <c r="L3294" s="45"/>
    </row>
    <row r="3295" spans="10:12" x14ac:dyDescent="0.15">
      <c r="J3295" s="43"/>
      <c r="K3295" s="271"/>
      <c r="L3295" s="45"/>
    </row>
    <row r="3296" spans="10:12" x14ac:dyDescent="0.15">
      <c r="J3296" s="43"/>
      <c r="K3296" s="271"/>
      <c r="L3296" s="45"/>
    </row>
    <row r="3297" spans="10:12" x14ac:dyDescent="0.15">
      <c r="J3297" s="43"/>
      <c r="K3297" s="271"/>
      <c r="L3297" s="45"/>
    </row>
    <row r="3298" spans="10:12" x14ac:dyDescent="0.15">
      <c r="J3298" s="43"/>
      <c r="K3298" s="271"/>
      <c r="L3298" s="45"/>
    </row>
    <row r="3299" spans="10:12" x14ac:dyDescent="0.15">
      <c r="J3299" s="43"/>
      <c r="K3299" s="271"/>
      <c r="L3299" s="45"/>
    </row>
    <row r="3300" spans="10:12" x14ac:dyDescent="0.15">
      <c r="J3300" s="43"/>
      <c r="K3300" s="271"/>
      <c r="L3300" s="45"/>
    </row>
    <row r="3301" spans="10:12" x14ac:dyDescent="0.15">
      <c r="J3301" s="43"/>
      <c r="K3301" s="271"/>
      <c r="L3301" s="45"/>
    </row>
    <row r="3302" spans="10:12" x14ac:dyDescent="0.15">
      <c r="J3302" s="43"/>
      <c r="K3302" s="271"/>
      <c r="L3302" s="45"/>
    </row>
    <row r="3303" spans="10:12" x14ac:dyDescent="0.15">
      <c r="J3303" s="43"/>
      <c r="K3303" s="271"/>
      <c r="L3303" s="45"/>
    </row>
    <row r="3304" spans="10:12" x14ac:dyDescent="0.15">
      <c r="J3304" s="43"/>
      <c r="K3304" s="271"/>
      <c r="L3304" s="45"/>
    </row>
    <row r="3305" spans="10:12" x14ac:dyDescent="0.15">
      <c r="J3305" s="43"/>
      <c r="K3305" s="271"/>
      <c r="L3305" s="45"/>
    </row>
    <row r="3306" spans="10:12" x14ac:dyDescent="0.15">
      <c r="J3306" s="43"/>
      <c r="K3306" s="271"/>
      <c r="L3306" s="45"/>
    </row>
    <row r="3307" spans="10:12" x14ac:dyDescent="0.15">
      <c r="J3307" s="43"/>
      <c r="K3307" s="271"/>
      <c r="L3307" s="45"/>
    </row>
    <row r="3308" spans="10:12" x14ac:dyDescent="0.15">
      <c r="J3308" s="43"/>
      <c r="K3308" s="271"/>
      <c r="L3308" s="45"/>
    </row>
    <row r="3309" spans="10:12" x14ac:dyDescent="0.15">
      <c r="J3309" s="43"/>
      <c r="K3309" s="271"/>
      <c r="L3309" s="45"/>
    </row>
    <row r="3310" spans="10:12" x14ac:dyDescent="0.15">
      <c r="J3310" s="43"/>
      <c r="K3310" s="271"/>
      <c r="L3310" s="45"/>
    </row>
    <row r="3311" spans="10:12" x14ac:dyDescent="0.15">
      <c r="J3311" s="43"/>
      <c r="K3311" s="271"/>
      <c r="L3311" s="45"/>
    </row>
    <row r="3312" spans="10:12" x14ac:dyDescent="0.15">
      <c r="J3312" s="43"/>
      <c r="K3312" s="271"/>
      <c r="L3312" s="45"/>
    </row>
    <row r="3313" spans="10:12" x14ac:dyDescent="0.15">
      <c r="J3313" s="43"/>
      <c r="K3313" s="271"/>
      <c r="L3313" s="45"/>
    </row>
    <row r="3314" spans="10:12" x14ac:dyDescent="0.15">
      <c r="J3314" s="43"/>
      <c r="K3314" s="271"/>
      <c r="L3314" s="45"/>
    </row>
    <row r="3315" spans="10:12" x14ac:dyDescent="0.15">
      <c r="J3315" s="43"/>
      <c r="K3315" s="271"/>
      <c r="L3315" s="45"/>
    </row>
    <row r="3316" spans="10:12" x14ac:dyDescent="0.15">
      <c r="J3316" s="43"/>
      <c r="K3316" s="271"/>
      <c r="L3316" s="45"/>
    </row>
    <row r="3317" spans="10:12" x14ac:dyDescent="0.15">
      <c r="J3317" s="43"/>
      <c r="K3317" s="271"/>
      <c r="L3317" s="45"/>
    </row>
    <row r="3318" spans="10:12" x14ac:dyDescent="0.15">
      <c r="J3318" s="43"/>
      <c r="K3318" s="271"/>
      <c r="L3318" s="45"/>
    </row>
    <row r="3319" spans="10:12" x14ac:dyDescent="0.15">
      <c r="J3319" s="43"/>
      <c r="K3319" s="271"/>
      <c r="L3319" s="45"/>
    </row>
    <row r="3320" spans="10:12" x14ac:dyDescent="0.15">
      <c r="J3320" s="43"/>
      <c r="K3320" s="271"/>
      <c r="L3320" s="45"/>
    </row>
    <row r="3321" spans="10:12" x14ac:dyDescent="0.15">
      <c r="J3321" s="43"/>
      <c r="K3321" s="271"/>
      <c r="L3321" s="45"/>
    </row>
    <row r="3322" spans="10:12" x14ac:dyDescent="0.15">
      <c r="J3322" s="43"/>
      <c r="K3322" s="271"/>
      <c r="L3322" s="45"/>
    </row>
    <row r="3323" spans="10:12" x14ac:dyDescent="0.15">
      <c r="J3323" s="43"/>
      <c r="K3323" s="271"/>
      <c r="L3323" s="45"/>
    </row>
    <row r="3324" spans="10:12" x14ac:dyDescent="0.15">
      <c r="J3324" s="43"/>
      <c r="K3324" s="271"/>
      <c r="L3324" s="45"/>
    </row>
    <row r="3325" spans="10:12" x14ac:dyDescent="0.15">
      <c r="J3325" s="43"/>
      <c r="K3325" s="271"/>
      <c r="L3325" s="45"/>
    </row>
    <row r="3326" spans="10:12" x14ac:dyDescent="0.15">
      <c r="J3326" s="43"/>
      <c r="K3326" s="271"/>
      <c r="L3326" s="45"/>
    </row>
    <row r="3327" spans="10:12" x14ac:dyDescent="0.15">
      <c r="J3327" s="43"/>
      <c r="K3327" s="271"/>
      <c r="L3327" s="45"/>
    </row>
    <row r="3328" spans="10:12" x14ac:dyDescent="0.15">
      <c r="J3328" s="43"/>
      <c r="K3328" s="271"/>
      <c r="L3328" s="45"/>
    </row>
    <row r="3329" spans="10:12" x14ac:dyDescent="0.15">
      <c r="J3329" s="43"/>
      <c r="K3329" s="271"/>
      <c r="L3329" s="45"/>
    </row>
    <row r="3330" spans="10:12" x14ac:dyDescent="0.15">
      <c r="J3330" s="43"/>
      <c r="K3330" s="271"/>
      <c r="L3330" s="45"/>
    </row>
    <row r="3331" spans="10:12" x14ac:dyDescent="0.15">
      <c r="J3331" s="43"/>
      <c r="K3331" s="271"/>
      <c r="L3331" s="45"/>
    </row>
    <row r="3332" spans="10:12" x14ac:dyDescent="0.15">
      <c r="J3332" s="43"/>
      <c r="K3332" s="271"/>
      <c r="L3332" s="45"/>
    </row>
    <row r="3333" spans="10:12" x14ac:dyDescent="0.15">
      <c r="J3333" s="43"/>
      <c r="K3333" s="271"/>
      <c r="L3333" s="45"/>
    </row>
    <row r="3334" spans="10:12" x14ac:dyDescent="0.15">
      <c r="J3334" s="43"/>
      <c r="K3334" s="271"/>
      <c r="L3334" s="45"/>
    </row>
    <row r="3335" spans="10:12" x14ac:dyDescent="0.15">
      <c r="J3335" s="43"/>
      <c r="K3335" s="271"/>
      <c r="L3335" s="45"/>
    </row>
    <row r="3336" spans="10:12" x14ac:dyDescent="0.15">
      <c r="J3336" s="43"/>
      <c r="K3336" s="271"/>
      <c r="L3336" s="45"/>
    </row>
    <row r="3337" spans="10:12" x14ac:dyDescent="0.15">
      <c r="J3337" s="43"/>
      <c r="K3337" s="271"/>
      <c r="L3337" s="45"/>
    </row>
    <row r="3338" spans="10:12" x14ac:dyDescent="0.15">
      <c r="J3338" s="43"/>
      <c r="K3338" s="271"/>
      <c r="L3338" s="45"/>
    </row>
    <row r="3339" spans="10:12" x14ac:dyDescent="0.15">
      <c r="J3339" s="43"/>
      <c r="K3339" s="271"/>
      <c r="L3339" s="45"/>
    </row>
    <row r="3340" spans="10:12" x14ac:dyDescent="0.15">
      <c r="J3340" s="43"/>
      <c r="K3340" s="271"/>
      <c r="L3340" s="45"/>
    </row>
    <row r="3341" spans="10:12" x14ac:dyDescent="0.15">
      <c r="J3341" s="43"/>
      <c r="K3341" s="271"/>
      <c r="L3341" s="45"/>
    </row>
    <row r="3342" spans="10:12" x14ac:dyDescent="0.15">
      <c r="J3342" s="43"/>
      <c r="K3342" s="271"/>
      <c r="L3342" s="45"/>
    </row>
    <row r="3343" spans="10:12" x14ac:dyDescent="0.15">
      <c r="J3343" s="43"/>
      <c r="K3343" s="271"/>
      <c r="L3343" s="45"/>
    </row>
    <row r="3344" spans="10:12" x14ac:dyDescent="0.15">
      <c r="J3344" s="43"/>
      <c r="K3344" s="271"/>
      <c r="L3344" s="45"/>
    </row>
    <row r="3345" spans="10:12" x14ac:dyDescent="0.15">
      <c r="J3345" s="43"/>
      <c r="K3345" s="271"/>
      <c r="L3345" s="45"/>
    </row>
    <row r="3346" spans="10:12" x14ac:dyDescent="0.15">
      <c r="J3346" s="43"/>
      <c r="K3346" s="271"/>
      <c r="L3346" s="45"/>
    </row>
    <row r="3347" spans="10:12" x14ac:dyDescent="0.15">
      <c r="J3347" s="43"/>
      <c r="K3347" s="271"/>
      <c r="L3347" s="45"/>
    </row>
    <row r="3348" spans="10:12" x14ac:dyDescent="0.15">
      <c r="J3348" s="43"/>
      <c r="K3348" s="271"/>
      <c r="L3348" s="45"/>
    </row>
    <row r="3349" spans="10:12" x14ac:dyDescent="0.15">
      <c r="J3349" s="43"/>
      <c r="K3349" s="271"/>
      <c r="L3349" s="45"/>
    </row>
    <row r="3350" spans="10:12" x14ac:dyDescent="0.15">
      <c r="J3350" s="43"/>
      <c r="K3350" s="271"/>
      <c r="L3350" s="45"/>
    </row>
    <row r="3351" spans="10:12" x14ac:dyDescent="0.15">
      <c r="J3351" s="43"/>
      <c r="K3351" s="271"/>
      <c r="L3351" s="45"/>
    </row>
    <row r="3352" spans="10:12" x14ac:dyDescent="0.15">
      <c r="J3352" s="43"/>
      <c r="K3352" s="271"/>
      <c r="L3352" s="45"/>
    </row>
    <row r="3353" spans="10:12" x14ac:dyDescent="0.15">
      <c r="J3353" s="43"/>
      <c r="K3353" s="271"/>
      <c r="L3353" s="45"/>
    </row>
    <row r="3354" spans="10:12" x14ac:dyDescent="0.15">
      <c r="J3354" s="43"/>
      <c r="K3354" s="271"/>
      <c r="L3354" s="45"/>
    </row>
    <row r="3355" spans="10:12" x14ac:dyDescent="0.15">
      <c r="J3355" s="43"/>
      <c r="K3355" s="271"/>
      <c r="L3355" s="45"/>
    </row>
    <row r="3356" spans="10:12" x14ac:dyDescent="0.15">
      <c r="J3356" s="43"/>
      <c r="K3356" s="271"/>
      <c r="L3356" s="45"/>
    </row>
    <row r="3357" spans="10:12" x14ac:dyDescent="0.15">
      <c r="J3357" s="43"/>
      <c r="K3357" s="271"/>
      <c r="L3357" s="45"/>
    </row>
    <row r="3358" spans="10:12" x14ac:dyDescent="0.15">
      <c r="J3358" s="43"/>
      <c r="K3358" s="271"/>
      <c r="L3358" s="45"/>
    </row>
    <row r="3359" spans="10:12" x14ac:dyDescent="0.15">
      <c r="J3359" s="43"/>
      <c r="K3359" s="271"/>
      <c r="L3359" s="45"/>
    </row>
    <row r="3360" spans="10:12" x14ac:dyDescent="0.15">
      <c r="J3360" s="43"/>
      <c r="K3360" s="271"/>
      <c r="L3360" s="45"/>
    </row>
    <row r="3361" spans="10:12" x14ac:dyDescent="0.15">
      <c r="J3361" s="43"/>
      <c r="K3361" s="271"/>
      <c r="L3361" s="45"/>
    </row>
    <row r="3362" spans="10:12" x14ac:dyDescent="0.15">
      <c r="J3362" s="43"/>
      <c r="K3362" s="271"/>
      <c r="L3362" s="45"/>
    </row>
    <row r="3363" spans="10:12" x14ac:dyDescent="0.15">
      <c r="J3363" s="43"/>
      <c r="K3363" s="271"/>
      <c r="L3363" s="45"/>
    </row>
    <row r="3364" spans="10:12" x14ac:dyDescent="0.15">
      <c r="J3364" s="43"/>
      <c r="K3364" s="271"/>
      <c r="L3364" s="45"/>
    </row>
    <row r="3365" spans="10:12" x14ac:dyDescent="0.15">
      <c r="J3365" s="43"/>
      <c r="K3365" s="271"/>
      <c r="L3365" s="45"/>
    </row>
    <row r="3366" spans="10:12" x14ac:dyDescent="0.15">
      <c r="J3366" s="43"/>
      <c r="K3366" s="271"/>
      <c r="L3366" s="45"/>
    </row>
    <row r="3367" spans="10:12" x14ac:dyDescent="0.15">
      <c r="J3367" s="43"/>
      <c r="K3367" s="271"/>
      <c r="L3367" s="45"/>
    </row>
    <row r="3368" spans="10:12" x14ac:dyDescent="0.15">
      <c r="J3368" s="43"/>
      <c r="K3368" s="271"/>
      <c r="L3368" s="45"/>
    </row>
    <row r="3369" spans="10:12" x14ac:dyDescent="0.15">
      <c r="J3369" s="43"/>
      <c r="K3369" s="271"/>
      <c r="L3369" s="45"/>
    </row>
    <row r="3370" spans="10:12" x14ac:dyDescent="0.15">
      <c r="J3370" s="43"/>
      <c r="K3370" s="271"/>
      <c r="L3370" s="45"/>
    </row>
    <row r="3371" spans="10:12" x14ac:dyDescent="0.15">
      <c r="J3371" s="43"/>
      <c r="K3371" s="271"/>
      <c r="L3371" s="45"/>
    </row>
    <row r="3372" spans="10:12" x14ac:dyDescent="0.15">
      <c r="J3372" s="43"/>
      <c r="K3372" s="271"/>
      <c r="L3372" s="45"/>
    </row>
    <row r="3373" spans="10:12" x14ac:dyDescent="0.15">
      <c r="J3373" s="43"/>
      <c r="K3373" s="271"/>
      <c r="L3373" s="45"/>
    </row>
    <row r="3374" spans="10:12" x14ac:dyDescent="0.15">
      <c r="J3374" s="43"/>
      <c r="K3374" s="271"/>
      <c r="L3374" s="45"/>
    </row>
    <row r="3375" spans="10:12" x14ac:dyDescent="0.15">
      <c r="J3375" s="43"/>
      <c r="K3375" s="271"/>
      <c r="L3375" s="45"/>
    </row>
    <row r="3376" spans="10:12" x14ac:dyDescent="0.15">
      <c r="J3376" s="43"/>
      <c r="K3376" s="271"/>
      <c r="L3376" s="45"/>
    </row>
    <row r="3377" spans="10:12" x14ac:dyDescent="0.15">
      <c r="J3377" s="43"/>
      <c r="K3377" s="271"/>
      <c r="L3377" s="45"/>
    </row>
    <row r="3378" spans="10:12" x14ac:dyDescent="0.15">
      <c r="J3378" s="43"/>
      <c r="K3378" s="271"/>
      <c r="L3378" s="45"/>
    </row>
    <row r="3379" spans="10:12" x14ac:dyDescent="0.15">
      <c r="J3379" s="43"/>
      <c r="K3379" s="271"/>
      <c r="L3379" s="45"/>
    </row>
    <row r="3380" spans="10:12" x14ac:dyDescent="0.15">
      <c r="J3380" s="43"/>
      <c r="K3380" s="271"/>
      <c r="L3380" s="45"/>
    </row>
    <row r="3381" spans="10:12" x14ac:dyDescent="0.15">
      <c r="J3381" s="43"/>
      <c r="K3381" s="271"/>
      <c r="L3381" s="45"/>
    </row>
    <row r="3382" spans="10:12" x14ac:dyDescent="0.15">
      <c r="J3382" s="43"/>
      <c r="K3382" s="271"/>
      <c r="L3382" s="45"/>
    </row>
    <row r="3383" spans="10:12" x14ac:dyDescent="0.15">
      <c r="J3383" s="43"/>
      <c r="K3383" s="271"/>
      <c r="L3383" s="45"/>
    </row>
    <row r="3384" spans="10:12" x14ac:dyDescent="0.15">
      <c r="J3384" s="43"/>
      <c r="K3384" s="271"/>
      <c r="L3384" s="45"/>
    </row>
    <row r="3385" spans="10:12" x14ac:dyDescent="0.15">
      <c r="J3385" s="43"/>
      <c r="K3385" s="271"/>
      <c r="L3385" s="45"/>
    </row>
    <row r="3386" spans="10:12" x14ac:dyDescent="0.15">
      <c r="J3386" s="43"/>
      <c r="K3386" s="271"/>
      <c r="L3386" s="45"/>
    </row>
    <row r="3387" spans="10:12" x14ac:dyDescent="0.15">
      <c r="J3387" s="43"/>
      <c r="K3387" s="271"/>
      <c r="L3387" s="45"/>
    </row>
    <row r="3388" spans="10:12" x14ac:dyDescent="0.15">
      <c r="J3388" s="43"/>
      <c r="K3388" s="271"/>
      <c r="L3388" s="45"/>
    </row>
    <row r="3389" spans="10:12" x14ac:dyDescent="0.15">
      <c r="J3389" s="43"/>
      <c r="K3389" s="271"/>
      <c r="L3389" s="45"/>
    </row>
    <row r="3390" spans="10:12" x14ac:dyDescent="0.15">
      <c r="J3390" s="43"/>
      <c r="K3390" s="271"/>
      <c r="L3390" s="45"/>
    </row>
    <row r="3391" spans="10:12" x14ac:dyDescent="0.15">
      <c r="J3391" s="43"/>
      <c r="K3391" s="271"/>
      <c r="L3391" s="45"/>
    </row>
    <row r="3392" spans="10:12" x14ac:dyDescent="0.15">
      <c r="J3392" s="43"/>
      <c r="K3392" s="271"/>
      <c r="L3392" s="45"/>
    </row>
    <row r="3393" spans="10:12" x14ac:dyDescent="0.15">
      <c r="J3393" s="43"/>
      <c r="K3393" s="271"/>
      <c r="L3393" s="45"/>
    </row>
    <row r="3394" spans="10:12" x14ac:dyDescent="0.15">
      <c r="J3394" s="43"/>
      <c r="K3394" s="271"/>
      <c r="L3394" s="45"/>
    </row>
    <row r="3395" spans="10:12" x14ac:dyDescent="0.15">
      <c r="J3395" s="43"/>
      <c r="K3395" s="271"/>
      <c r="L3395" s="45"/>
    </row>
    <row r="3396" spans="10:12" x14ac:dyDescent="0.15">
      <c r="J3396" s="43"/>
      <c r="K3396" s="271"/>
      <c r="L3396" s="45"/>
    </row>
    <row r="3397" spans="10:12" x14ac:dyDescent="0.15">
      <c r="J3397" s="43"/>
      <c r="K3397" s="271"/>
      <c r="L3397" s="45"/>
    </row>
    <row r="3398" spans="10:12" x14ac:dyDescent="0.15">
      <c r="J3398" s="43"/>
      <c r="K3398" s="271"/>
      <c r="L3398" s="45"/>
    </row>
    <row r="3399" spans="10:12" x14ac:dyDescent="0.15">
      <c r="J3399" s="43"/>
      <c r="K3399" s="271"/>
      <c r="L3399" s="45"/>
    </row>
    <row r="3400" spans="10:12" x14ac:dyDescent="0.15">
      <c r="J3400" s="43"/>
      <c r="K3400" s="271"/>
      <c r="L3400" s="45"/>
    </row>
    <row r="3401" spans="10:12" x14ac:dyDescent="0.15">
      <c r="J3401" s="43"/>
      <c r="K3401" s="271"/>
      <c r="L3401" s="45"/>
    </row>
    <row r="3402" spans="10:12" x14ac:dyDescent="0.15">
      <c r="J3402" s="43"/>
      <c r="K3402" s="271"/>
      <c r="L3402" s="45"/>
    </row>
    <row r="3403" spans="10:12" x14ac:dyDescent="0.15">
      <c r="J3403" s="43"/>
      <c r="K3403" s="271"/>
      <c r="L3403" s="45"/>
    </row>
    <row r="3404" spans="10:12" x14ac:dyDescent="0.15">
      <c r="J3404" s="43"/>
      <c r="K3404" s="271"/>
      <c r="L3404" s="45"/>
    </row>
    <row r="3405" spans="10:12" x14ac:dyDescent="0.15">
      <c r="J3405" s="43"/>
      <c r="K3405" s="271"/>
      <c r="L3405" s="45"/>
    </row>
    <row r="3406" spans="10:12" x14ac:dyDescent="0.15">
      <c r="J3406" s="43"/>
      <c r="K3406" s="271"/>
      <c r="L3406" s="45"/>
    </row>
    <row r="3407" spans="10:12" x14ac:dyDescent="0.15">
      <c r="J3407" s="43"/>
      <c r="K3407" s="271"/>
      <c r="L3407" s="45"/>
    </row>
    <row r="3408" spans="10:12" x14ac:dyDescent="0.15">
      <c r="J3408" s="43"/>
      <c r="K3408" s="271"/>
      <c r="L3408" s="45"/>
    </row>
    <row r="3409" spans="10:12" x14ac:dyDescent="0.15">
      <c r="J3409" s="43"/>
      <c r="K3409" s="271"/>
      <c r="L3409" s="45"/>
    </row>
    <row r="3410" spans="10:12" x14ac:dyDescent="0.15">
      <c r="J3410" s="43"/>
      <c r="K3410" s="271"/>
      <c r="L3410" s="45"/>
    </row>
    <row r="3411" spans="10:12" x14ac:dyDescent="0.15">
      <c r="J3411" s="43"/>
      <c r="K3411" s="271"/>
      <c r="L3411" s="45"/>
    </row>
    <row r="3412" spans="10:12" x14ac:dyDescent="0.15">
      <c r="J3412" s="43"/>
      <c r="K3412" s="271"/>
      <c r="L3412" s="45"/>
    </row>
    <row r="3413" spans="10:12" x14ac:dyDescent="0.15">
      <c r="J3413" s="43"/>
      <c r="K3413" s="271"/>
      <c r="L3413" s="45"/>
    </row>
    <row r="3414" spans="10:12" x14ac:dyDescent="0.15">
      <c r="J3414" s="43"/>
      <c r="K3414" s="271"/>
      <c r="L3414" s="45"/>
    </row>
    <row r="3415" spans="10:12" x14ac:dyDescent="0.15">
      <c r="J3415" s="43"/>
      <c r="K3415" s="271"/>
      <c r="L3415" s="45"/>
    </row>
    <row r="3416" spans="10:12" x14ac:dyDescent="0.15">
      <c r="J3416" s="43"/>
      <c r="K3416" s="271"/>
      <c r="L3416" s="45"/>
    </row>
    <row r="3417" spans="10:12" x14ac:dyDescent="0.15">
      <c r="J3417" s="43"/>
      <c r="K3417" s="271"/>
      <c r="L3417" s="45"/>
    </row>
    <row r="3418" spans="10:12" x14ac:dyDescent="0.15">
      <c r="J3418" s="43"/>
      <c r="K3418" s="271"/>
      <c r="L3418" s="45"/>
    </row>
    <row r="3419" spans="10:12" x14ac:dyDescent="0.15">
      <c r="J3419" s="43"/>
      <c r="K3419" s="271"/>
      <c r="L3419" s="45"/>
    </row>
    <row r="3420" spans="10:12" x14ac:dyDescent="0.15">
      <c r="J3420" s="43"/>
      <c r="K3420" s="271"/>
      <c r="L3420" s="45"/>
    </row>
    <row r="3421" spans="10:12" x14ac:dyDescent="0.15">
      <c r="J3421" s="43"/>
      <c r="K3421" s="271"/>
      <c r="L3421" s="45"/>
    </row>
    <row r="3422" spans="10:12" x14ac:dyDescent="0.15">
      <c r="J3422" s="43"/>
      <c r="K3422" s="271"/>
      <c r="L3422" s="45"/>
    </row>
    <row r="3423" spans="10:12" x14ac:dyDescent="0.15">
      <c r="J3423" s="43"/>
      <c r="K3423" s="271"/>
      <c r="L3423" s="45"/>
    </row>
    <row r="3424" spans="10:12" x14ac:dyDescent="0.15">
      <c r="J3424" s="43"/>
      <c r="K3424" s="271"/>
      <c r="L3424" s="45"/>
    </row>
    <row r="3425" spans="10:12" x14ac:dyDescent="0.15">
      <c r="J3425" s="43"/>
      <c r="K3425" s="271"/>
      <c r="L3425" s="45"/>
    </row>
    <row r="3426" spans="10:12" x14ac:dyDescent="0.15">
      <c r="J3426" s="43"/>
      <c r="K3426" s="271"/>
      <c r="L3426" s="45"/>
    </row>
    <row r="3427" spans="10:12" x14ac:dyDescent="0.15">
      <c r="J3427" s="43"/>
      <c r="K3427" s="271"/>
      <c r="L3427" s="45"/>
    </row>
    <row r="3428" spans="10:12" x14ac:dyDescent="0.15">
      <c r="J3428" s="43"/>
      <c r="K3428" s="271"/>
      <c r="L3428" s="45"/>
    </row>
    <row r="3429" spans="10:12" x14ac:dyDescent="0.15">
      <c r="J3429" s="43"/>
      <c r="K3429" s="271"/>
      <c r="L3429" s="45"/>
    </row>
    <row r="3430" spans="10:12" x14ac:dyDescent="0.15">
      <c r="J3430" s="43"/>
      <c r="K3430" s="271"/>
      <c r="L3430" s="45"/>
    </row>
    <row r="3431" spans="10:12" x14ac:dyDescent="0.15">
      <c r="J3431" s="43"/>
      <c r="K3431" s="271"/>
      <c r="L3431" s="45"/>
    </row>
    <row r="3432" spans="10:12" x14ac:dyDescent="0.15">
      <c r="J3432" s="43"/>
      <c r="K3432" s="271"/>
      <c r="L3432" s="45"/>
    </row>
    <row r="3433" spans="10:12" x14ac:dyDescent="0.15">
      <c r="J3433" s="43"/>
      <c r="K3433" s="271"/>
      <c r="L3433" s="45"/>
    </row>
    <row r="3434" spans="10:12" x14ac:dyDescent="0.15">
      <c r="J3434" s="43"/>
      <c r="K3434" s="271"/>
      <c r="L3434" s="45"/>
    </row>
    <row r="3435" spans="10:12" x14ac:dyDescent="0.15">
      <c r="J3435" s="43"/>
      <c r="K3435" s="271"/>
      <c r="L3435" s="45"/>
    </row>
    <row r="3436" spans="10:12" x14ac:dyDescent="0.15">
      <c r="J3436" s="43"/>
      <c r="K3436" s="271"/>
      <c r="L3436" s="45"/>
    </row>
    <row r="3437" spans="10:12" x14ac:dyDescent="0.15">
      <c r="J3437" s="43"/>
      <c r="K3437" s="271"/>
      <c r="L3437" s="45"/>
    </row>
    <row r="3438" spans="10:12" x14ac:dyDescent="0.15">
      <c r="J3438" s="43"/>
      <c r="K3438" s="271"/>
      <c r="L3438" s="45"/>
    </row>
    <row r="3439" spans="10:12" x14ac:dyDescent="0.15">
      <c r="J3439" s="43"/>
      <c r="K3439" s="271"/>
      <c r="L3439" s="45"/>
    </row>
    <row r="3440" spans="10:12" x14ac:dyDescent="0.15">
      <c r="J3440" s="43"/>
      <c r="K3440" s="271"/>
      <c r="L3440" s="45"/>
    </row>
    <row r="3441" spans="10:12" x14ac:dyDescent="0.15">
      <c r="J3441" s="43"/>
      <c r="K3441" s="271"/>
      <c r="L3441" s="45"/>
    </row>
    <row r="3442" spans="10:12" x14ac:dyDescent="0.15">
      <c r="J3442" s="43"/>
      <c r="K3442" s="271"/>
      <c r="L3442" s="45"/>
    </row>
    <row r="3443" spans="10:12" x14ac:dyDescent="0.15">
      <c r="J3443" s="43"/>
      <c r="K3443" s="271"/>
      <c r="L3443" s="45"/>
    </row>
    <row r="3444" spans="10:12" x14ac:dyDescent="0.15">
      <c r="J3444" s="43"/>
      <c r="K3444" s="271"/>
      <c r="L3444" s="45"/>
    </row>
    <row r="3445" spans="10:12" x14ac:dyDescent="0.15">
      <c r="J3445" s="43"/>
      <c r="K3445" s="271"/>
      <c r="L3445" s="45"/>
    </row>
    <row r="3446" spans="10:12" x14ac:dyDescent="0.15">
      <c r="J3446" s="43"/>
      <c r="K3446" s="271"/>
      <c r="L3446" s="45"/>
    </row>
    <row r="3447" spans="10:12" x14ac:dyDescent="0.15">
      <c r="J3447" s="43"/>
      <c r="K3447" s="271"/>
      <c r="L3447" s="45"/>
    </row>
    <row r="3448" spans="10:12" x14ac:dyDescent="0.15">
      <c r="J3448" s="43"/>
      <c r="K3448" s="271"/>
      <c r="L3448" s="45"/>
    </row>
    <row r="3449" spans="10:12" x14ac:dyDescent="0.15">
      <c r="J3449" s="43"/>
      <c r="K3449" s="271"/>
      <c r="L3449" s="45"/>
    </row>
    <row r="3450" spans="10:12" x14ac:dyDescent="0.15">
      <c r="J3450" s="43"/>
      <c r="K3450" s="271"/>
      <c r="L3450" s="45"/>
    </row>
    <row r="3451" spans="10:12" x14ac:dyDescent="0.15">
      <c r="J3451" s="43"/>
      <c r="K3451" s="271"/>
      <c r="L3451" s="45"/>
    </row>
    <row r="3452" spans="10:12" x14ac:dyDescent="0.15">
      <c r="J3452" s="43"/>
      <c r="K3452" s="271"/>
      <c r="L3452" s="45"/>
    </row>
    <row r="3453" spans="10:12" x14ac:dyDescent="0.15">
      <c r="J3453" s="43"/>
      <c r="K3453" s="271"/>
      <c r="L3453" s="45"/>
    </row>
    <row r="3454" spans="10:12" x14ac:dyDescent="0.15">
      <c r="J3454" s="43"/>
      <c r="K3454" s="271"/>
      <c r="L3454" s="45"/>
    </row>
    <row r="3455" spans="10:12" x14ac:dyDescent="0.15">
      <c r="J3455" s="43"/>
      <c r="K3455" s="271"/>
      <c r="L3455" s="45"/>
    </row>
    <row r="3456" spans="10:12" x14ac:dyDescent="0.15">
      <c r="J3456" s="43"/>
      <c r="K3456" s="271"/>
      <c r="L3456" s="45"/>
    </row>
    <row r="3457" spans="10:12" x14ac:dyDescent="0.15">
      <c r="J3457" s="43"/>
      <c r="K3457" s="271"/>
      <c r="L3457" s="45"/>
    </row>
    <row r="3458" spans="10:12" x14ac:dyDescent="0.15">
      <c r="J3458" s="43"/>
      <c r="K3458" s="271"/>
      <c r="L3458" s="45"/>
    </row>
    <row r="3459" spans="10:12" x14ac:dyDescent="0.15">
      <c r="J3459" s="43"/>
      <c r="K3459" s="271"/>
      <c r="L3459" s="45"/>
    </row>
    <row r="3460" spans="10:12" x14ac:dyDescent="0.15">
      <c r="J3460" s="43"/>
      <c r="K3460" s="271"/>
      <c r="L3460" s="45"/>
    </row>
    <row r="3461" spans="10:12" x14ac:dyDescent="0.15">
      <c r="J3461" s="43"/>
      <c r="K3461" s="271"/>
      <c r="L3461" s="45"/>
    </row>
    <row r="3462" spans="10:12" x14ac:dyDescent="0.15">
      <c r="J3462" s="43"/>
      <c r="K3462" s="271"/>
      <c r="L3462" s="45"/>
    </row>
    <row r="3463" spans="10:12" x14ac:dyDescent="0.15">
      <c r="J3463" s="43"/>
      <c r="K3463" s="271"/>
      <c r="L3463" s="45"/>
    </row>
    <row r="3464" spans="10:12" x14ac:dyDescent="0.15">
      <c r="J3464" s="43"/>
      <c r="K3464" s="271"/>
      <c r="L3464" s="45"/>
    </row>
    <row r="3465" spans="10:12" x14ac:dyDescent="0.15">
      <c r="J3465" s="43"/>
      <c r="K3465" s="271"/>
      <c r="L3465" s="45"/>
    </row>
    <row r="3466" spans="10:12" x14ac:dyDescent="0.15">
      <c r="J3466" s="43"/>
      <c r="K3466" s="271"/>
      <c r="L3466" s="45"/>
    </row>
    <row r="3467" spans="10:12" x14ac:dyDescent="0.15">
      <c r="J3467" s="43"/>
      <c r="K3467" s="271"/>
      <c r="L3467" s="45"/>
    </row>
    <row r="3468" spans="10:12" x14ac:dyDescent="0.15">
      <c r="J3468" s="43"/>
      <c r="K3468" s="271"/>
      <c r="L3468" s="45"/>
    </row>
    <row r="3469" spans="10:12" x14ac:dyDescent="0.15">
      <c r="J3469" s="43"/>
      <c r="K3469" s="271"/>
      <c r="L3469" s="45"/>
    </row>
    <row r="3470" spans="10:12" x14ac:dyDescent="0.15">
      <c r="J3470" s="43"/>
      <c r="K3470" s="271"/>
      <c r="L3470" s="45"/>
    </row>
    <row r="3471" spans="10:12" x14ac:dyDescent="0.15">
      <c r="J3471" s="43"/>
      <c r="K3471" s="271"/>
      <c r="L3471" s="45"/>
    </row>
    <row r="3472" spans="10:12" x14ac:dyDescent="0.15">
      <c r="J3472" s="43"/>
      <c r="K3472" s="271"/>
      <c r="L3472" s="45"/>
    </row>
    <row r="3473" spans="10:12" x14ac:dyDescent="0.15">
      <c r="J3473" s="43"/>
      <c r="K3473" s="271"/>
      <c r="L3473" s="45"/>
    </row>
    <row r="3474" spans="10:12" x14ac:dyDescent="0.15">
      <c r="J3474" s="43"/>
      <c r="K3474" s="271"/>
      <c r="L3474" s="45"/>
    </row>
    <row r="3475" spans="10:12" x14ac:dyDescent="0.15">
      <c r="J3475" s="43"/>
      <c r="K3475" s="271"/>
      <c r="L3475" s="45"/>
    </row>
    <row r="3476" spans="10:12" x14ac:dyDescent="0.15">
      <c r="J3476" s="43"/>
      <c r="K3476" s="271"/>
      <c r="L3476" s="45"/>
    </row>
    <row r="3477" spans="10:12" x14ac:dyDescent="0.15">
      <c r="J3477" s="43"/>
      <c r="K3477" s="271"/>
      <c r="L3477" s="45"/>
    </row>
    <row r="3478" spans="10:12" x14ac:dyDescent="0.15">
      <c r="J3478" s="43"/>
      <c r="K3478" s="271"/>
      <c r="L3478" s="45"/>
    </row>
    <row r="3479" spans="10:12" x14ac:dyDescent="0.15">
      <c r="J3479" s="43"/>
      <c r="K3479" s="271"/>
      <c r="L3479" s="45"/>
    </row>
    <row r="3480" spans="10:12" x14ac:dyDescent="0.15">
      <c r="J3480" s="43"/>
      <c r="K3480" s="271"/>
      <c r="L3480" s="45"/>
    </row>
    <row r="3481" spans="10:12" x14ac:dyDescent="0.15">
      <c r="J3481" s="43"/>
      <c r="K3481" s="271"/>
      <c r="L3481" s="45"/>
    </row>
    <row r="3482" spans="10:12" x14ac:dyDescent="0.15">
      <c r="J3482" s="43"/>
      <c r="K3482" s="271"/>
      <c r="L3482" s="45"/>
    </row>
    <row r="3483" spans="10:12" x14ac:dyDescent="0.15">
      <c r="J3483" s="43"/>
      <c r="K3483" s="271"/>
      <c r="L3483" s="45"/>
    </row>
    <row r="3484" spans="10:12" x14ac:dyDescent="0.15">
      <c r="J3484" s="43"/>
      <c r="K3484" s="271"/>
      <c r="L3484" s="45"/>
    </row>
    <row r="3485" spans="10:12" x14ac:dyDescent="0.15">
      <c r="J3485" s="43"/>
      <c r="K3485" s="271"/>
      <c r="L3485" s="45"/>
    </row>
    <row r="3486" spans="10:12" x14ac:dyDescent="0.15">
      <c r="J3486" s="43"/>
      <c r="K3486" s="271"/>
      <c r="L3486" s="45"/>
    </row>
    <row r="3487" spans="10:12" x14ac:dyDescent="0.15">
      <c r="J3487" s="43"/>
      <c r="K3487" s="271"/>
      <c r="L3487" s="45"/>
    </row>
    <row r="3488" spans="10:12" x14ac:dyDescent="0.15">
      <c r="J3488" s="43"/>
      <c r="K3488" s="271"/>
      <c r="L3488" s="45"/>
    </row>
    <row r="3489" spans="10:12" x14ac:dyDescent="0.15">
      <c r="J3489" s="43"/>
      <c r="K3489" s="271"/>
      <c r="L3489" s="45"/>
    </row>
    <row r="3490" spans="10:12" x14ac:dyDescent="0.15">
      <c r="J3490" s="43"/>
      <c r="K3490" s="271"/>
      <c r="L3490" s="45"/>
    </row>
    <row r="3491" spans="10:12" x14ac:dyDescent="0.15">
      <c r="J3491" s="43"/>
      <c r="K3491" s="271"/>
      <c r="L3491" s="45"/>
    </row>
    <row r="3492" spans="10:12" x14ac:dyDescent="0.15">
      <c r="J3492" s="43"/>
      <c r="K3492" s="271"/>
      <c r="L3492" s="45"/>
    </row>
    <row r="3493" spans="10:12" x14ac:dyDescent="0.15">
      <c r="J3493" s="43"/>
      <c r="K3493" s="271"/>
      <c r="L3493" s="45"/>
    </row>
    <row r="3494" spans="10:12" x14ac:dyDescent="0.15">
      <c r="J3494" s="43"/>
      <c r="K3494" s="271"/>
      <c r="L3494" s="45"/>
    </row>
    <row r="3495" spans="10:12" x14ac:dyDescent="0.15">
      <c r="J3495" s="43"/>
      <c r="K3495" s="271"/>
      <c r="L3495" s="45"/>
    </row>
    <row r="3496" spans="10:12" x14ac:dyDescent="0.15">
      <c r="J3496" s="43"/>
      <c r="K3496" s="271"/>
      <c r="L3496" s="45"/>
    </row>
    <row r="3497" spans="10:12" x14ac:dyDescent="0.15">
      <c r="J3497" s="43"/>
      <c r="K3497" s="271"/>
      <c r="L3497" s="45"/>
    </row>
    <row r="3498" spans="10:12" x14ac:dyDescent="0.15">
      <c r="J3498" s="43"/>
      <c r="K3498" s="271"/>
      <c r="L3498" s="45"/>
    </row>
    <row r="3499" spans="10:12" x14ac:dyDescent="0.15">
      <c r="J3499" s="43"/>
      <c r="K3499" s="271"/>
      <c r="L3499" s="45"/>
    </row>
    <row r="3500" spans="10:12" x14ac:dyDescent="0.15">
      <c r="J3500" s="43"/>
      <c r="K3500" s="271"/>
      <c r="L3500" s="45"/>
    </row>
    <row r="3501" spans="10:12" x14ac:dyDescent="0.15">
      <c r="J3501" s="43"/>
      <c r="K3501" s="271"/>
      <c r="L3501" s="45"/>
    </row>
    <row r="3502" spans="10:12" x14ac:dyDescent="0.15">
      <c r="J3502" s="43"/>
      <c r="K3502" s="271"/>
      <c r="L3502" s="45"/>
    </row>
    <row r="3503" spans="10:12" x14ac:dyDescent="0.15">
      <c r="J3503" s="43"/>
      <c r="K3503" s="271"/>
      <c r="L3503" s="45"/>
    </row>
    <row r="3504" spans="10:12" x14ac:dyDescent="0.15">
      <c r="J3504" s="43"/>
      <c r="K3504" s="271"/>
      <c r="L3504" s="45"/>
    </row>
    <row r="3505" spans="10:12" x14ac:dyDescent="0.15">
      <c r="J3505" s="43"/>
      <c r="K3505" s="271"/>
      <c r="L3505" s="45"/>
    </row>
    <row r="3506" spans="10:12" x14ac:dyDescent="0.15">
      <c r="J3506" s="43"/>
      <c r="K3506" s="271"/>
      <c r="L3506" s="45"/>
    </row>
    <row r="3507" spans="10:12" x14ac:dyDescent="0.15">
      <c r="J3507" s="43"/>
      <c r="K3507" s="271"/>
      <c r="L3507" s="45"/>
    </row>
    <row r="3508" spans="10:12" x14ac:dyDescent="0.15">
      <c r="J3508" s="43"/>
      <c r="K3508" s="271"/>
      <c r="L3508" s="45"/>
    </row>
    <row r="3509" spans="10:12" x14ac:dyDescent="0.15">
      <c r="J3509" s="43"/>
      <c r="K3509" s="271"/>
      <c r="L3509" s="45"/>
    </row>
    <row r="3510" spans="10:12" x14ac:dyDescent="0.15">
      <c r="J3510" s="43"/>
      <c r="K3510" s="271"/>
      <c r="L3510" s="45"/>
    </row>
    <row r="3511" spans="10:12" x14ac:dyDescent="0.15">
      <c r="J3511" s="43"/>
      <c r="K3511" s="271"/>
      <c r="L3511" s="45"/>
    </row>
    <row r="3512" spans="10:12" x14ac:dyDescent="0.15">
      <c r="J3512" s="43"/>
      <c r="K3512" s="271"/>
      <c r="L3512" s="45"/>
    </row>
    <row r="3513" spans="10:12" x14ac:dyDescent="0.15">
      <c r="J3513" s="43"/>
      <c r="K3513" s="271"/>
      <c r="L3513" s="45"/>
    </row>
    <row r="3514" spans="10:12" x14ac:dyDescent="0.15">
      <c r="J3514" s="43"/>
      <c r="K3514" s="271"/>
      <c r="L3514" s="45"/>
    </row>
    <row r="3515" spans="10:12" x14ac:dyDescent="0.15">
      <c r="J3515" s="43"/>
      <c r="K3515" s="271"/>
      <c r="L3515" s="45"/>
    </row>
    <row r="3516" spans="10:12" x14ac:dyDescent="0.15">
      <c r="J3516" s="43"/>
      <c r="K3516" s="271"/>
      <c r="L3516" s="45"/>
    </row>
    <row r="3517" spans="10:12" x14ac:dyDescent="0.15">
      <c r="J3517" s="43"/>
      <c r="K3517" s="271"/>
      <c r="L3517" s="45"/>
    </row>
    <row r="3518" spans="10:12" x14ac:dyDescent="0.15">
      <c r="J3518" s="43"/>
      <c r="K3518" s="271"/>
      <c r="L3518" s="45"/>
    </row>
    <row r="3519" spans="10:12" x14ac:dyDescent="0.15">
      <c r="J3519" s="43"/>
      <c r="K3519" s="271"/>
      <c r="L3519" s="45"/>
    </row>
    <row r="3520" spans="10:12" x14ac:dyDescent="0.15">
      <c r="J3520" s="43"/>
      <c r="K3520" s="271"/>
      <c r="L3520" s="45"/>
    </row>
    <row r="3521" spans="10:12" x14ac:dyDescent="0.15">
      <c r="J3521" s="43"/>
      <c r="K3521" s="271"/>
      <c r="L3521" s="45"/>
    </row>
    <row r="3522" spans="10:12" x14ac:dyDescent="0.15">
      <c r="J3522" s="43"/>
      <c r="K3522" s="271"/>
      <c r="L3522" s="45"/>
    </row>
    <row r="3523" spans="10:12" x14ac:dyDescent="0.15">
      <c r="J3523" s="43"/>
      <c r="K3523" s="271"/>
      <c r="L3523" s="45"/>
    </row>
    <row r="3524" spans="10:12" x14ac:dyDescent="0.15">
      <c r="J3524" s="43"/>
      <c r="K3524" s="271"/>
      <c r="L3524" s="45"/>
    </row>
    <row r="3525" spans="10:12" x14ac:dyDescent="0.15">
      <c r="J3525" s="43"/>
      <c r="K3525" s="271"/>
      <c r="L3525" s="45"/>
    </row>
    <row r="3526" spans="10:12" x14ac:dyDescent="0.15">
      <c r="J3526" s="43"/>
      <c r="K3526" s="271"/>
      <c r="L3526" s="45"/>
    </row>
    <row r="3527" spans="10:12" x14ac:dyDescent="0.15">
      <c r="J3527" s="43"/>
      <c r="K3527" s="271"/>
      <c r="L3527" s="45"/>
    </row>
    <row r="3528" spans="10:12" x14ac:dyDescent="0.15">
      <c r="J3528" s="43"/>
      <c r="K3528" s="271"/>
      <c r="L3528" s="45"/>
    </row>
    <row r="3529" spans="10:12" x14ac:dyDescent="0.15">
      <c r="J3529" s="43"/>
      <c r="K3529" s="271"/>
      <c r="L3529" s="45"/>
    </row>
    <row r="3530" spans="10:12" x14ac:dyDescent="0.15">
      <c r="J3530" s="43"/>
      <c r="K3530" s="271"/>
      <c r="L3530" s="45"/>
    </row>
    <row r="3531" spans="10:12" x14ac:dyDescent="0.15">
      <c r="J3531" s="43"/>
      <c r="K3531" s="271"/>
      <c r="L3531" s="45"/>
    </row>
    <row r="3532" spans="10:12" x14ac:dyDescent="0.15">
      <c r="J3532" s="43"/>
      <c r="K3532" s="271"/>
      <c r="L3532" s="45"/>
    </row>
    <row r="3533" spans="10:12" x14ac:dyDescent="0.15">
      <c r="J3533" s="43"/>
      <c r="K3533" s="271"/>
      <c r="L3533" s="45"/>
    </row>
    <row r="3534" spans="10:12" x14ac:dyDescent="0.15">
      <c r="J3534" s="43"/>
      <c r="K3534" s="271"/>
      <c r="L3534" s="45"/>
    </row>
    <row r="3535" spans="10:12" x14ac:dyDescent="0.15">
      <c r="J3535" s="43"/>
      <c r="K3535" s="271"/>
      <c r="L3535" s="45"/>
    </row>
    <row r="3536" spans="10:12" x14ac:dyDescent="0.15">
      <c r="J3536" s="43"/>
      <c r="K3536" s="271"/>
      <c r="L3536" s="45"/>
    </row>
    <row r="3537" spans="10:12" x14ac:dyDescent="0.15">
      <c r="J3537" s="43"/>
      <c r="K3537" s="271"/>
      <c r="L3537" s="45"/>
    </row>
    <row r="3538" spans="10:12" x14ac:dyDescent="0.15">
      <c r="J3538" s="43"/>
      <c r="K3538" s="271"/>
      <c r="L3538" s="45"/>
    </row>
    <row r="3539" spans="10:12" x14ac:dyDescent="0.15">
      <c r="J3539" s="43"/>
      <c r="K3539" s="271"/>
      <c r="L3539" s="45"/>
    </row>
    <row r="3540" spans="10:12" x14ac:dyDescent="0.15">
      <c r="J3540" s="43"/>
      <c r="K3540" s="271"/>
      <c r="L3540" s="45"/>
    </row>
    <row r="3541" spans="10:12" x14ac:dyDescent="0.15">
      <c r="J3541" s="43"/>
      <c r="K3541" s="271"/>
      <c r="L3541" s="45"/>
    </row>
    <row r="3542" spans="10:12" x14ac:dyDescent="0.15">
      <c r="J3542" s="43"/>
      <c r="K3542" s="271"/>
      <c r="L3542" s="45"/>
    </row>
    <row r="3543" spans="10:12" x14ac:dyDescent="0.15">
      <c r="J3543" s="43"/>
      <c r="K3543" s="271"/>
      <c r="L3543" s="45"/>
    </row>
    <row r="3544" spans="10:12" x14ac:dyDescent="0.15">
      <c r="J3544" s="43"/>
      <c r="K3544" s="271"/>
      <c r="L3544" s="45"/>
    </row>
    <row r="3545" spans="10:12" x14ac:dyDescent="0.15">
      <c r="J3545" s="43"/>
      <c r="K3545" s="271"/>
      <c r="L3545" s="45"/>
    </row>
    <row r="3546" spans="10:12" x14ac:dyDescent="0.15">
      <c r="J3546" s="43"/>
      <c r="K3546" s="271"/>
      <c r="L3546" s="45"/>
    </row>
    <row r="3547" spans="10:12" x14ac:dyDescent="0.15">
      <c r="J3547" s="43"/>
      <c r="K3547" s="271"/>
      <c r="L3547" s="45"/>
    </row>
    <row r="3548" spans="10:12" x14ac:dyDescent="0.15">
      <c r="J3548" s="43"/>
      <c r="K3548" s="271"/>
      <c r="L3548" s="45"/>
    </row>
    <row r="3549" spans="10:12" x14ac:dyDescent="0.15">
      <c r="J3549" s="43"/>
      <c r="K3549" s="271"/>
      <c r="L3549" s="45"/>
    </row>
    <row r="3550" spans="10:12" x14ac:dyDescent="0.15">
      <c r="J3550" s="43"/>
      <c r="K3550" s="271"/>
      <c r="L3550" s="45"/>
    </row>
    <row r="3551" spans="10:12" x14ac:dyDescent="0.15">
      <c r="J3551" s="43"/>
      <c r="K3551" s="271"/>
      <c r="L3551" s="45"/>
    </row>
    <row r="3552" spans="10:12" x14ac:dyDescent="0.15">
      <c r="J3552" s="43"/>
      <c r="K3552" s="271"/>
      <c r="L3552" s="45"/>
    </row>
    <row r="3553" spans="10:12" x14ac:dyDescent="0.15">
      <c r="J3553" s="43"/>
      <c r="K3553" s="271"/>
      <c r="L3553" s="45"/>
    </row>
    <row r="3554" spans="10:12" x14ac:dyDescent="0.15">
      <c r="J3554" s="43"/>
      <c r="K3554" s="271"/>
      <c r="L3554" s="45"/>
    </row>
    <row r="3555" spans="10:12" x14ac:dyDescent="0.15">
      <c r="J3555" s="43"/>
      <c r="K3555" s="271"/>
      <c r="L3555" s="45"/>
    </row>
    <row r="3556" spans="10:12" x14ac:dyDescent="0.15">
      <c r="J3556" s="43"/>
      <c r="K3556" s="271"/>
      <c r="L3556" s="45"/>
    </row>
    <row r="3557" spans="10:12" x14ac:dyDescent="0.15">
      <c r="J3557" s="43"/>
      <c r="K3557" s="271"/>
      <c r="L3557" s="45"/>
    </row>
    <row r="3558" spans="10:12" x14ac:dyDescent="0.15">
      <c r="J3558" s="43"/>
      <c r="K3558" s="271"/>
      <c r="L3558" s="45"/>
    </row>
    <row r="3559" spans="10:12" x14ac:dyDescent="0.15">
      <c r="J3559" s="43"/>
      <c r="K3559" s="271"/>
      <c r="L3559" s="45"/>
    </row>
    <row r="3560" spans="10:12" x14ac:dyDescent="0.15">
      <c r="J3560" s="43"/>
      <c r="K3560" s="271"/>
      <c r="L3560" s="45"/>
    </row>
    <row r="3561" spans="10:12" x14ac:dyDescent="0.15">
      <c r="J3561" s="43"/>
      <c r="K3561" s="271"/>
      <c r="L3561" s="45"/>
    </row>
    <row r="3562" spans="10:12" x14ac:dyDescent="0.15">
      <c r="J3562" s="43"/>
      <c r="K3562" s="271"/>
      <c r="L3562" s="45"/>
    </row>
    <row r="3563" spans="10:12" x14ac:dyDescent="0.15">
      <c r="J3563" s="43"/>
      <c r="K3563" s="271"/>
      <c r="L3563" s="45"/>
    </row>
    <row r="3564" spans="10:12" x14ac:dyDescent="0.15">
      <c r="J3564" s="43"/>
      <c r="K3564" s="271"/>
      <c r="L3564" s="45"/>
    </row>
    <row r="3565" spans="10:12" x14ac:dyDescent="0.15">
      <c r="J3565" s="43"/>
      <c r="K3565" s="271"/>
      <c r="L3565" s="45"/>
    </row>
    <row r="3566" spans="10:12" x14ac:dyDescent="0.15">
      <c r="J3566" s="43"/>
      <c r="K3566" s="271"/>
      <c r="L3566" s="45"/>
    </row>
    <row r="3567" spans="10:12" x14ac:dyDescent="0.15">
      <c r="J3567" s="43"/>
      <c r="K3567" s="271"/>
      <c r="L3567" s="45"/>
    </row>
    <row r="3568" spans="10:12" x14ac:dyDescent="0.15">
      <c r="J3568" s="43"/>
      <c r="K3568" s="271"/>
      <c r="L3568" s="45"/>
    </row>
    <row r="3569" spans="10:12" x14ac:dyDescent="0.15">
      <c r="J3569" s="43"/>
      <c r="K3569" s="271"/>
      <c r="L3569" s="45"/>
    </row>
    <row r="3570" spans="10:12" x14ac:dyDescent="0.15">
      <c r="J3570" s="43"/>
      <c r="K3570" s="271"/>
      <c r="L3570" s="45"/>
    </row>
    <row r="3571" spans="10:12" x14ac:dyDescent="0.15">
      <c r="J3571" s="43"/>
      <c r="K3571" s="271"/>
      <c r="L3571" s="45"/>
    </row>
    <row r="3572" spans="10:12" x14ac:dyDescent="0.15">
      <c r="J3572" s="43"/>
      <c r="K3572" s="271"/>
      <c r="L3572" s="45"/>
    </row>
    <row r="3573" spans="10:12" x14ac:dyDescent="0.15">
      <c r="J3573" s="43"/>
      <c r="K3573" s="271"/>
      <c r="L3573" s="45"/>
    </row>
    <row r="3574" spans="10:12" x14ac:dyDescent="0.15">
      <c r="J3574" s="43"/>
      <c r="K3574" s="271"/>
      <c r="L3574" s="45"/>
    </row>
    <row r="3575" spans="10:12" x14ac:dyDescent="0.15">
      <c r="J3575" s="43"/>
      <c r="K3575" s="271"/>
      <c r="L3575" s="45"/>
    </row>
    <row r="3576" spans="10:12" x14ac:dyDescent="0.15">
      <c r="J3576" s="43"/>
      <c r="K3576" s="271"/>
      <c r="L3576" s="45"/>
    </row>
    <row r="3577" spans="10:12" x14ac:dyDescent="0.15">
      <c r="J3577" s="43"/>
      <c r="K3577" s="271"/>
      <c r="L3577" s="45"/>
    </row>
    <row r="3578" spans="10:12" x14ac:dyDescent="0.15">
      <c r="J3578" s="43"/>
      <c r="K3578" s="271"/>
      <c r="L3578" s="45"/>
    </row>
    <row r="3579" spans="10:12" x14ac:dyDescent="0.15">
      <c r="J3579" s="43"/>
      <c r="K3579" s="271"/>
      <c r="L3579" s="45"/>
    </row>
    <row r="3580" spans="10:12" x14ac:dyDescent="0.15">
      <c r="J3580" s="43"/>
      <c r="K3580" s="271"/>
      <c r="L3580" s="45"/>
    </row>
    <row r="3581" spans="10:12" x14ac:dyDescent="0.15">
      <c r="J3581" s="43"/>
      <c r="K3581" s="271"/>
      <c r="L3581" s="45"/>
    </row>
    <row r="3582" spans="10:12" x14ac:dyDescent="0.15">
      <c r="J3582" s="43"/>
      <c r="K3582" s="271"/>
      <c r="L3582" s="45"/>
    </row>
    <row r="3583" spans="10:12" x14ac:dyDescent="0.15">
      <c r="J3583" s="43"/>
      <c r="K3583" s="271"/>
      <c r="L3583" s="45"/>
    </row>
    <row r="3584" spans="10:12" x14ac:dyDescent="0.15">
      <c r="J3584" s="43"/>
      <c r="K3584" s="271"/>
      <c r="L3584" s="45"/>
    </row>
    <row r="3585" spans="10:12" x14ac:dyDescent="0.15">
      <c r="J3585" s="43"/>
      <c r="K3585" s="271"/>
      <c r="L3585" s="45"/>
    </row>
    <row r="3586" spans="10:12" x14ac:dyDescent="0.15">
      <c r="J3586" s="43"/>
      <c r="K3586" s="271"/>
      <c r="L3586" s="45"/>
    </row>
    <row r="3587" spans="10:12" x14ac:dyDescent="0.15">
      <c r="J3587" s="43"/>
      <c r="K3587" s="271"/>
      <c r="L3587" s="45"/>
    </row>
    <row r="3588" spans="10:12" x14ac:dyDescent="0.15">
      <c r="J3588" s="43"/>
      <c r="K3588" s="271"/>
      <c r="L3588" s="45"/>
    </row>
    <row r="3589" spans="10:12" x14ac:dyDescent="0.15">
      <c r="J3589" s="43"/>
      <c r="K3589" s="271"/>
      <c r="L3589" s="45"/>
    </row>
    <row r="3590" spans="10:12" x14ac:dyDescent="0.15">
      <c r="J3590" s="43"/>
      <c r="K3590" s="271"/>
      <c r="L3590" s="45"/>
    </row>
    <row r="3591" spans="10:12" x14ac:dyDescent="0.15">
      <c r="J3591" s="43"/>
      <c r="K3591" s="271"/>
      <c r="L3591" s="45"/>
    </row>
    <row r="3592" spans="10:12" x14ac:dyDescent="0.15">
      <c r="J3592" s="43"/>
      <c r="K3592" s="271"/>
      <c r="L3592" s="45"/>
    </row>
    <row r="3593" spans="10:12" x14ac:dyDescent="0.15">
      <c r="J3593" s="43"/>
      <c r="K3593" s="271"/>
      <c r="L3593" s="45"/>
    </row>
    <row r="3594" spans="10:12" x14ac:dyDescent="0.15">
      <c r="J3594" s="43"/>
      <c r="K3594" s="271"/>
      <c r="L3594" s="45"/>
    </row>
    <row r="3595" spans="10:12" x14ac:dyDescent="0.15">
      <c r="J3595" s="43"/>
      <c r="K3595" s="271"/>
      <c r="L3595" s="45"/>
    </row>
    <row r="3596" spans="10:12" x14ac:dyDescent="0.15">
      <c r="J3596" s="43"/>
      <c r="K3596" s="271"/>
      <c r="L3596" s="45"/>
    </row>
    <row r="3597" spans="10:12" x14ac:dyDescent="0.15">
      <c r="J3597" s="43"/>
      <c r="K3597" s="271"/>
      <c r="L3597" s="45"/>
    </row>
    <row r="3598" spans="10:12" x14ac:dyDescent="0.15">
      <c r="J3598" s="43"/>
      <c r="K3598" s="271"/>
      <c r="L3598" s="45"/>
    </row>
    <row r="3599" spans="10:12" x14ac:dyDescent="0.15">
      <c r="J3599" s="43"/>
      <c r="K3599" s="271"/>
      <c r="L3599" s="45"/>
    </row>
    <row r="3600" spans="10:12" x14ac:dyDescent="0.15">
      <c r="J3600" s="43"/>
      <c r="K3600" s="271"/>
      <c r="L3600" s="45"/>
    </row>
    <row r="3601" spans="10:12" x14ac:dyDescent="0.15">
      <c r="J3601" s="43"/>
      <c r="K3601" s="271"/>
      <c r="L3601" s="45"/>
    </row>
    <row r="3602" spans="10:12" x14ac:dyDescent="0.15">
      <c r="J3602" s="43"/>
      <c r="K3602" s="271"/>
      <c r="L3602" s="45"/>
    </row>
    <row r="3603" spans="10:12" x14ac:dyDescent="0.15">
      <c r="J3603" s="43"/>
      <c r="K3603" s="271"/>
      <c r="L3603" s="45"/>
    </row>
    <row r="3604" spans="10:12" x14ac:dyDescent="0.15">
      <c r="J3604" s="43"/>
      <c r="K3604" s="271"/>
      <c r="L3604" s="45"/>
    </row>
    <row r="3605" spans="10:12" x14ac:dyDescent="0.15">
      <c r="J3605" s="43"/>
      <c r="K3605" s="271"/>
      <c r="L3605" s="45"/>
    </row>
    <row r="3606" spans="10:12" x14ac:dyDescent="0.15">
      <c r="J3606" s="43"/>
      <c r="K3606" s="271"/>
      <c r="L3606" s="45"/>
    </row>
    <row r="3607" spans="10:12" x14ac:dyDescent="0.15">
      <c r="J3607" s="43"/>
      <c r="K3607" s="271"/>
      <c r="L3607" s="45"/>
    </row>
    <row r="3608" spans="10:12" x14ac:dyDescent="0.15">
      <c r="J3608" s="43"/>
      <c r="K3608" s="271"/>
      <c r="L3608" s="45"/>
    </row>
    <row r="3609" spans="10:12" x14ac:dyDescent="0.15">
      <c r="J3609" s="43"/>
      <c r="K3609" s="271"/>
      <c r="L3609" s="45"/>
    </row>
    <row r="3610" spans="10:12" x14ac:dyDescent="0.15">
      <c r="J3610" s="43"/>
      <c r="K3610" s="271"/>
      <c r="L3610" s="45"/>
    </row>
    <row r="3611" spans="10:12" x14ac:dyDescent="0.15">
      <c r="J3611" s="43"/>
      <c r="K3611" s="271"/>
      <c r="L3611" s="45"/>
    </row>
    <row r="3612" spans="10:12" x14ac:dyDescent="0.15">
      <c r="J3612" s="43"/>
      <c r="K3612" s="271"/>
      <c r="L3612" s="45"/>
    </row>
    <row r="3613" spans="10:12" x14ac:dyDescent="0.15">
      <c r="J3613" s="43"/>
      <c r="K3613" s="271"/>
      <c r="L3613" s="45"/>
    </row>
    <row r="3614" spans="10:12" x14ac:dyDescent="0.15">
      <c r="J3614" s="43"/>
      <c r="K3614" s="271"/>
      <c r="L3614" s="45"/>
    </row>
    <row r="3615" spans="10:12" x14ac:dyDescent="0.15">
      <c r="J3615" s="43"/>
      <c r="K3615" s="271"/>
      <c r="L3615" s="45"/>
    </row>
    <row r="3616" spans="10:12" x14ac:dyDescent="0.15">
      <c r="J3616" s="43"/>
      <c r="K3616" s="271"/>
      <c r="L3616" s="45"/>
    </row>
    <row r="3617" spans="10:12" x14ac:dyDescent="0.15">
      <c r="J3617" s="43"/>
      <c r="K3617" s="271"/>
      <c r="L3617" s="45"/>
    </row>
    <row r="3618" spans="10:12" x14ac:dyDescent="0.15">
      <c r="J3618" s="43"/>
      <c r="K3618" s="271"/>
      <c r="L3618" s="45"/>
    </row>
    <row r="3619" spans="10:12" x14ac:dyDescent="0.15">
      <c r="J3619" s="43"/>
      <c r="K3619" s="271"/>
      <c r="L3619" s="45"/>
    </row>
    <row r="3620" spans="10:12" x14ac:dyDescent="0.15">
      <c r="J3620" s="43"/>
      <c r="K3620" s="271"/>
      <c r="L3620" s="45"/>
    </row>
    <row r="3621" spans="10:12" x14ac:dyDescent="0.15">
      <c r="J3621" s="43"/>
      <c r="K3621" s="271"/>
      <c r="L3621" s="45"/>
    </row>
    <row r="3622" spans="10:12" x14ac:dyDescent="0.15">
      <c r="J3622" s="43"/>
      <c r="K3622" s="271"/>
      <c r="L3622" s="45"/>
    </row>
    <row r="3623" spans="10:12" x14ac:dyDescent="0.15">
      <c r="J3623" s="43"/>
      <c r="K3623" s="271"/>
      <c r="L3623" s="45"/>
    </row>
    <row r="3624" spans="10:12" x14ac:dyDescent="0.15">
      <c r="J3624" s="43"/>
      <c r="K3624" s="271"/>
      <c r="L3624" s="45"/>
    </row>
    <row r="3625" spans="10:12" x14ac:dyDescent="0.15">
      <c r="J3625" s="43"/>
      <c r="K3625" s="271"/>
      <c r="L3625" s="45"/>
    </row>
    <row r="3626" spans="10:12" x14ac:dyDescent="0.15">
      <c r="J3626" s="43"/>
      <c r="K3626" s="271"/>
      <c r="L3626" s="45"/>
    </row>
    <row r="3627" spans="10:12" x14ac:dyDescent="0.15">
      <c r="J3627" s="43"/>
      <c r="K3627" s="271"/>
      <c r="L3627" s="45"/>
    </row>
    <row r="3628" spans="10:12" x14ac:dyDescent="0.15">
      <c r="J3628" s="43"/>
      <c r="K3628" s="271"/>
      <c r="L3628" s="45"/>
    </row>
    <row r="3629" spans="10:12" x14ac:dyDescent="0.15">
      <c r="J3629" s="43"/>
      <c r="K3629" s="271"/>
      <c r="L3629" s="45"/>
    </row>
    <row r="3630" spans="10:12" x14ac:dyDescent="0.15">
      <c r="J3630" s="43"/>
      <c r="K3630" s="271"/>
      <c r="L3630" s="45"/>
    </row>
    <row r="3631" spans="10:12" x14ac:dyDescent="0.15">
      <c r="J3631" s="43"/>
      <c r="K3631" s="271"/>
      <c r="L3631" s="45"/>
    </row>
    <row r="3632" spans="10:12" x14ac:dyDescent="0.15">
      <c r="J3632" s="43"/>
      <c r="K3632" s="271"/>
      <c r="L3632" s="45"/>
    </row>
    <row r="3633" spans="10:12" x14ac:dyDescent="0.15">
      <c r="J3633" s="43"/>
      <c r="K3633" s="271"/>
      <c r="L3633" s="45"/>
    </row>
    <row r="3634" spans="10:12" x14ac:dyDescent="0.15">
      <c r="J3634" s="43"/>
      <c r="K3634" s="271"/>
      <c r="L3634" s="45"/>
    </row>
    <row r="3635" spans="10:12" x14ac:dyDescent="0.15">
      <c r="J3635" s="43"/>
      <c r="K3635" s="271"/>
      <c r="L3635" s="45"/>
    </row>
    <row r="3636" spans="10:12" x14ac:dyDescent="0.15">
      <c r="J3636" s="43"/>
      <c r="K3636" s="271"/>
      <c r="L3636" s="45"/>
    </row>
    <row r="3637" spans="10:12" x14ac:dyDescent="0.15">
      <c r="J3637" s="43"/>
      <c r="K3637" s="271"/>
      <c r="L3637" s="45"/>
    </row>
    <row r="3638" spans="10:12" x14ac:dyDescent="0.15">
      <c r="J3638" s="43"/>
      <c r="K3638" s="271"/>
      <c r="L3638" s="45"/>
    </row>
    <row r="3639" spans="10:12" x14ac:dyDescent="0.15">
      <c r="J3639" s="43"/>
      <c r="K3639" s="271"/>
      <c r="L3639" s="45"/>
    </row>
    <row r="3640" spans="10:12" x14ac:dyDescent="0.15">
      <c r="J3640" s="43"/>
      <c r="K3640" s="271"/>
      <c r="L3640" s="45"/>
    </row>
    <row r="3641" spans="10:12" x14ac:dyDescent="0.15">
      <c r="J3641" s="43"/>
      <c r="K3641" s="271"/>
      <c r="L3641" s="45"/>
    </row>
    <row r="3642" spans="10:12" x14ac:dyDescent="0.15">
      <c r="J3642" s="43"/>
      <c r="K3642" s="271"/>
      <c r="L3642" s="45"/>
    </row>
    <row r="3643" spans="10:12" x14ac:dyDescent="0.15">
      <c r="J3643" s="43"/>
      <c r="K3643" s="271"/>
      <c r="L3643" s="45"/>
    </row>
    <row r="3644" spans="10:12" x14ac:dyDescent="0.15">
      <c r="J3644" s="43"/>
      <c r="K3644" s="271"/>
      <c r="L3644" s="45"/>
    </row>
    <row r="3645" spans="10:12" x14ac:dyDescent="0.15">
      <c r="J3645" s="43"/>
      <c r="K3645" s="271"/>
      <c r="L3645" s="45"/>
    </row>
    <row r="3646" spans="10:12" x14ac:dyDescent="0.15">
      <c r="J3646" s="43"/>
      <c r="K3646" s="271"/>
      <c r="L3646" s="45"/>
    </row>
    <row r="3647" spans="10:12" x14ac:dyDescent="0.15">
      <c r="J3647" s="43"/>
      <c r="K3647" s="271"/>
      <c r="L3647" s="45"/>
    </row>
    <row r="3648" spans="10:12" x14ac:dyDescent="0.15">
      <c r="J3648" s="43"/>
      <c r="K3648" s="271"/>
      <c r="L3648" s="45"/>
    </row>
    <row r="3649" spans="10:12" x14ac:dyDescent="0.15">
      <c r="J3649" s="43"/>
      <c r="K3649" s="271"/>
      <c r="L3649" s="45"/>
    </row>
    <row r="3650" spans="10:12" x14ac:dyDescent="0.15">
      <c r="J3650" s="43"/>
      <c r="K3650" s="271"/>
      <c r="L3650" s="45"/>
    </row>
    <row r="3651" spans="10:12" x14ac:dyDescent="0.15">
      <c r="J3651" s="43"/>
      <c r="K3651" s="271"/>
      <c r="L3651" s="45"/>
    </row>
    <row r="3652" spans="10:12" x14ac:dyDescent="0.15">
      <c r="J3652" s="43"/>
      <c r="K3652" s="271"/>
      <c r="L3652" s="45"/>
    </row>
    <row r="3653" spans="10:12" x14ac:dyDescent="0.15">
      <c r="J3653" s="43"/>
      <c r="K3653" s="271"/>
      <c r="L3653" s="45"/>
    </row>
    <row r="3654" spans="10:12" x14ac:dyDescent="0.15">
      <c r="J3654" s="43"/>
      <c r="K3654" s="271"/>
      <c r="L3654" s="45"/>
    </row>
    <row r="3655" spans="10:12" x14ac:dyDescent="0.15">
      <c r="J3655" s="43"/>
      <c r="K3655" s="271"/>
      <c r="L3655" s="45"/>
    </row>
    <row r="3656" spans="10:12" x14ac:dyDescent="0.15">
      <c r="J3656" s="43"/>
      <c r="K3656" s="271"/>
      <c r="L3656" s="45"/>
    </row>
    <row r="3657" spans="10:12" x14ac:dyDescent="0.15">
      <c r="J3657" s="43"/>
      <c r="K3657" s="271"/>
      <c r="L3657" s="45"/>
    </row>
    <row r="3658" spans="10:12" x14ac:dyDescent="0.15">
      <c r="J3658" s="43"/>
      <c r="K3658" s="271"/>
      <c r="L3658" s="45"/>
    </row>
    <row r="3659" spans="10:12" x14ac:dyDescent="0.15">
      <c r="J3659" s="43"/>
      <c r="K3659" s="271"/>
      <c r="L3659" s="45"/>
    </row>
    <row r="3660" spans="10:12" x14ac:dyDescent="0.15">
      <c r="J3660" s="43"/>
      <c r="K3660" s="271"/>
      <c r="L3660" s="45"/>
    </row>
    <row r="3661" spans="10:12" x14ac:dyDescent="0.15">
      <c r="J3661" s="43"/>
      <c r="K3661" s="271"/>
      <c r="L3661" s="45"/>
    </row>
    <row r="3662" spans="10:12" x14ac:dyDescent="0.15">
      <c r="J3662" s="43"/>
      <c r="K3662" s="271"/>
      <c r="L3662" s="45"/>
    </row>
    <row r="3663" spans="10:12" x14ac:dyDescent="0.15">
      <c r="J3663" s="43"/>
      <c r="K3663" s="271"/>
      <c r="L3663" s="45"/>
    </row>
    <row r="3664" spans="10:12" x14ac:dyDescent="0.15">
      <c r="J3664" s="43"/>
      <c r="K3664" s="271"/>
      <c r="L3664" s="45"/>
    </row>
    <row r="3665" spans="10:12" x14ac:dyDescent="0.15">
      <c r="J3665" s="43"/>
      <c r="K3665" s="271"/>
      <c r="L3665" s="45"/>
    </row>
    <row r="3666" spans="10:12" x14ac:dyDescent="0.15">
      <c r="J3666" s="43"/>
      <c r="K3666" s="271"/>
      <c r="L3666" s="45"/>
    </row>
    <row r="3667" spans="10:12" x14ac:dyDescent="0.15">
      <c r="J3667" s="43"/>
      <c r="K3667" s="271"/>
      <c r="L3667" s="45"/>
    </row>
    <row r="3668" spans="10:12" x14ac:dyDescent="0.15">
      <c r="J3668" s="43"/>
      <c r="K3668" s="271"/>
      <c r="L3668" s="45"/>
    </row>
    <row r="3669" spans="10:12" x14ac:dyDescent="0.15">
      <c r="J3669" s="43"/>
      <c r="K3669" s="271"/>
      <c r="L3669" s="45"/>
    </row>
    <row r="3670" spans="10:12" x14ac:dyDescent="0.15">
      <c r="J3670" s="43"/>
      <c r="K3670" s="271"/>
      <c r="L3670" s="45"/>
    </row>
    <row r="3671" spans="10:12" x14ac:dyDescent="0.15">
      <c r="J3671" s="43"/>
      <c r="K3671" s="271"/>
      <c r="L3671" s="45"/>
    </row>
    <row r="3672" spans="10:12" x14ac:dyDescent="0.15">
      <c r="J3672" s="43"/>
      <c r="K3672" s="271"/>
      <c r="L3672" s="45"/>
    </row>
    <row r="3673" spans="10:12" x14ac:dyDescent="0.15">
      <c r="J3673" s="43"/>
      <c r="K3673" s="271"/>
      <c r="L3673" s="45"/>
    </row>
    <row r="3674" spans="10:12" x14ac:dyDescent="0.15">
      <c r="J3674" s="43"/>
      <c r="K3674" s="271"/>
      <c r="L3674" s="45"/>
    </row>
    <row r="3675" spans="10:12" x14ac:dyDescent="0.15">
      <c r="J3675" s="43"/>
      <c r="K3675" s="271"/>
      <c r="L3675" s="45"/>
    </row>
    <row r="3676" spans="10:12" x14ac:dyDescent="0.15">
      <c r="J3676" s="43"/>
      <c r="K3676" s="271"/>
      <c r="L3676" s="45"/>
    </row>
    <row r="3677" spans="10:12" x14ac:dyDescent="0.15">
      <c r="J3677" s="43"/>
      <c r="K3677" s="271"/>
      <c r="L3677" s="45"/>
    </row>
    <row r="3678" spans="10:12" x14ac:dyDescent="0.15">
      <c r="J3678" s="43"/>
      <c r="K3678" s="271"/>
      <c r="L3678" s="45"/>
    </row>
    <row r="3679" spans="10:12" x14ac:dyDescent="0.15">
      <c r="J3679" s="43"/>
      <c r="K3679" s="271"/>
      <c r="L3679" s="45"/>
    </row>
    <row r="3680" spans="10:12" x14ac:dyDescent="0.15">
      <c r="J3680" s="43"/>
      <c r="K3680" s="271"/>
      <c r="L3680" s="45"/>
    </row>
    <row r="3681" spans="10:12" x14ac:dyDescent="0.15">
      <c r="J3681" s="43"/>
      <c r="K3681" s="271"/>
      <c r="L3681" s="45"/>
    </row>
    <row r="3682" spans="10:12" x14ac:dyDescent="0.15">
      <c r="J3682" s="43"/>
      <c r="K3682" s="271"/>
      <c r="L3682" s="45"/>
    </row>
    <row r="3683" spans="10:12" x14ac:dyDescent="0.15">
      <c r="J3683" s="43"/>
      <c r="K3683" s="271"/>
      <c r="L3683" s="45"/>
    </row>
    <row r="3684" spans="10:12" x14ac:dyDescent="0.15">
      <c r="J3684" s="43"/>
      <c r="K3684" s="271"/>
      <c r="L3684" s="45"/>
    </row>
    <row r="3685" spans="10:12" x14ac:dyDescent="0.15">
      <c r="J3685" s="43"/>
      <c r="K3685" s="271"/>
      <c r="L3685" s="45"/>
    </row>
    <row r="3686" spans="10:12" x14ac:dyDescent="0.15">
      <c r="J3686" s="43"/>
      <c r="K3686" s="271"/>
      <c r="L3686" s="45"/>
    </row>
    <row r="3687" spans="10:12" x14ac:dyDescent="0.15">
      <c r="J3687" s="43"/>
      <c r="K3687" s="271"/>
      <c r="L3687" s="45"/>
    </row>
    <row r="3688" spans="10:12" x14ac:dyDescent="0.15">
      <c r="J3688" s="43"/>
      <c r="K3688" s="271"/>
      <c r="L3688" s="45"/>
    </row>
    <row r="3689" spans="10:12" x14ac:dyDescent="0.15">
      <c r="J3689" s="43"/>
      <c r="K3689" s="271"/>
      <c r="L3689" s="45"/>
    </row>
    <row r="3690" spans="10:12" x14ac:dyDescent="0.15">
      <c r="J3690" s="43"/>
      <c r="K3690" s="271"/>
      <c r="L3690" s="45"/>
    </row>
    <row r="3691" spans="10:12" x14ac:dyDescent="0.15">
      <c r="J3691" s="43"/>
      <c r="K3691" s="271"/>
      <c r="L3691" s="45"/>
    </row>
    <row r="3692" spans="10:12" x14ac:dyDescent="0.15">
      <c r="J3692" s="43"/>
      <c r="K3692" s="271"/>
      <c r="L3692" s="45"/>
    </row>
    <row r="3693" spans="10:12" x14ac:dyDescent="0.15">
      <c r="J3693" s="43"/>
      <c r="K3693" s="271"/>
      <c r="L3693" s="45"/>
    </row>
    <row r="3694" spans="10:12" x14ac:dyDescent="0.15">
      <c r="J3694" s="43"/>
      <c r="K3694" s="271"/>
      <c r="L3694" s="45"/>
    </row>
    <row r="3695" spans="10:12" x14ac:dyDescent="0.15">
      <c r="J3695" s="43"/>
      <c r="K3695" s="271"/>
      <c r="L3695" s="45"/>
    </row>
    <row r="3696" spans="10:12" x14ac:dyDescent="0.15">
      <c r="J3696" s="43"/>
      <c r="K3696" s="271"/>
      <c r="L3696" s="45"/>
    </row>
    <row r="3697" spans="10:12" x14ac:dyDescent="0.15">
      <c r="J3697" s="43"/>
      <c r="K3697" s="271"/>
      <c r="L3697" s="45"/>
    </row>
    <row r="3698" spans="10:12" x14ac:dyDescent="0.15">
      <c r="J3698" s="43"/>
      <c r="K3698" s="271"/>
      <c r="L3698" s="45"/>
    </row>
    <row r="3699" spans="10:12" x14ac:dyDescent="0.15">
      <c r="J3699" s="43"/>
      <c r="K3699" s="271"/>
      <c r="L3699" s="45"/>
    </row>
    <row r="3700" spans="10:12" x14ac:dyDescent="0.15">
      <c r="J3700" s="43"/>
      <c r="K3700" s="271"/>
      <c r="L3700" s="45"/>
    </row>
    <row r="3701" spans="10:12" x14ac:dyDescent="0.15">
      <c r="J3701" s="43"/>
      <c r="K3701" s="271"/>
      <c r="L3701" s="45"/>
    </row>
    <row r="3702" spans="10:12" x14ac:dyDescent="0.15">
      <c r="J3702" s="43"/>
      <c r="K3702" s="271"/>
      <c r="L3702" s="45"/>
    </row>
    <row r="3703" spans="10:12" x14ac:dyDescent="0.15">
      <c r="J3703" s="43"/>
      <c r="K3703" s="271"/>
      <c r="L3703" s="45"/>
    </row>
    <row r="3704" spans="10:12" x14ac:dyDescent="0.15">
      <c r="J3704" s="43"/>
      <c r="K3704" s="271"/>
      <c r="L3704" s="45"/>
    </row>
    <row r="3705" spans="10:12" x14ac:dyDescent="0.15">
      <c r="J3705" s="43"/>
      <c r="K3705" s="271"/>
      <c r="L3705" s="45"/>
    </row>
    <row r="3706" spans="10:12" x14ac:dyDescent="0.15">
      <c r="J3706" s="43"/>
      <c r="K3706" s="271"/>
      <c r="L3706" s="45"/>
    </row>
    <row r="3707" spans="10:12" x14ac:dyDescent="0.15">
      <c r="J3707" s="43"/>
      <c r="K3707" s="271"/>
      <c r="L3707" s="45"/>
    </row>
    <row r="3708" spans="10:12" x14ac:dyDescent="0.15">
      <c r="J3708" s="43"/>
      <c r="K3708" s="271"/>
      <c r="L3708" s="45"/>
    </row>
    <row r="3709" spans="10:12" x14ac:dyDescent="0.15">
      <c r="J3709" s="43"/>
      <c r="K3709" s="271"/>
      <c r="L3709" s="45"/>
    </row>
    <row r="3710" spans="10:12" x14ac:dyDescent="0.15">
      <c r="J3710" s="43"/>
      <c r="K3710" s="271"/>
      <c r="L3710" s="45"/>
    </row>
    <row r="3711" spans="10:12" x14ac:dyDescent="0.15">
      <c r="J3711" s="43"/>
      <c r="K3711" s="271"/>
      <c r="L3711" s="45"/>
    </row>
    <row r="3712" spans="10:12" x14ac:dyDescent="0.15">
      <c r="J3712" s="43"/>
      <c r="K3712" s="271"/>
      <c r="L3712" s="45"/>
    </row>
    <row r="3713" spans="10:12" x14ac:dyDescent="0.15">
      <c r="J3713" s="43"/>
      <c r="K3713" s="271"/>
      <c r="L3713" s="45"/>
    </row>
    <row r="3714" spans="10:12" x14ac:dyDescent="0.15">
      <c r="J3714" s="43"/>
      <c r="K3714" s="271"/>
      <c r="L3714" s="45"/>
    </row>
    <row r="3715" spans="10:12" x14ac:dyDescent="0.15">
      <c r="J3715" s="43"/>
      <c r="K3715" s="271"/>
      <c r="L3715" s="45"/>
    </row>
    <row r="3716" spans="10:12" x14ac:dyDescent="0.15">
      <c r="J3716" s="43"/>
      <c r="K3716" s="271"/>
      <c r="L3716" s="45"/>
    </row>
    <row r="3717" spans="10:12" x14ac:dyDescent="0.15">
      <c r="J3717" s="43"/>
      <c r="K3717" s="271"/>
      <c r="L3717" s="45"/>
    </row>
    <row r="3718" spans="10:12" x14ac:dyDescent="0.15">
      <c r="J3718" s="43"/>
      <c r="K3718" s="271"/>
      <c r="L3718" s="45"/>
    </row>
    <row r="3719" spans="10:12" x14ac:dyDescent="0.15">
      <c r="J3719" s="43"/>
      <c r="K3719" s="271"/>
      <c r="L3719" s="45"/>
    </row>
    <row r="3720" spans="10:12" x14ac:dyDescent="0.15">
      <c r="J3720" s="43"/>
      <c r="K3720" s="271"/>
      <c r="L3720" s="45"/>
    </row>
    <row r="3721" spans="10:12" x14ac:dyDescent="0.15">
      <c r="J3721" s="43"/>
      <c r="K3721" s="271"/>
      <c r="L3721" s="45"/>
    </row>
    <row r="3722" spans="10:12" x14ac:dyDescent="0.15">
      <c r="J3722" s="43"/>
      <c r="K3722" s="271"/>
      <c r="L3722" s="45"/>
    </row>
    <row r="3723" spans="10:12" x14ac:dyDescent="0.15">
      <c r="J3723" s="43"/>
      <c r="K3723" s="271"/>
      <c r="L3723" s="45"/>
    </row>
    <row r="3724" spans="10:12" x14ac:dyDescent="0.15">
      <c r="J3724" s="43"/>
      <c r="K3724" s="271"/>
      <c r="L3724" s="45"/>
    </row>
    <row r="3725" spans="10:12" x14ac:dyDescent="0.15">
      <c r="J3725" s="43"/>
      <c r="K3725" s="271"/>
      <c r="L3725" s="45"/>
    </row>
    <row r="3726" spans="10:12" x14ac:dyDescent="0.15">
      <c r="J3726" s="43"/>
      <c r="K3726" s="271"/>
      <c r="L3726" s="45"/>
    </row>
    <row r="3727" spans="10:12" x14ac:dyDescent="0.15">
      <c r="J3727" s="43"/>
      <c r="K3727" s="271"/>
      <c r="L3727" s="45"/>
    </row>
    <row r="3728" spans="10:12" x14ac:dyDescent="0.15">
      <c r="J3728" s="43"/>
      <c r="K3728" s="271"/>
      <c r="L3728" s="45"/>
    </row>
    <row r="3729" spans="10:12" x14ac:dyDescent="0.15">
      <c r="J3729" s="43"/>
      <c r="K3729" s="271"/>
      <c r="L3729" s="45"/>
    </row>
    <row r="3730" spans="10:12" x14ac:dyDescent="0.15">
      <c r="J3730" s="43"/>
      <c r="K3730" s="271"/>
      <c r="L3730" s="45"/>
    </row>
    <row r="3731" spans="10:12" x14ac:dyDescent="0.15">
      <c r="J3731" s="43"/>
      <c r="K3731" s="271"/>
      <c r="L3731" s="45"/>
    </row>
    <row r="3732" spans="10:12" x14ac:dyDescent="0.15">
      <c r="J3732" s="43"/>
      <c r="K3732" s="271"/>
      <c r="L3732" s="45"/>
    </row>
    <row r="3733" spans="10:12" x14ac:dyDescent="0.15">
      <c r="J3733" s="43"/>
      <c r="K3733" s="271"/>
      <c r="L3733" s="45"/>
    </row>
    <row r="3734" spans="10:12" x14ac:dyDescent="0.15">
      <c r="J3734" s="43"/>
      <c r="K3734" s="271"/>
      <c r="L3734" s="45"/>
    </row>
    <row r="3735" spans="10:12" x14ac:dyDescent="0.15">
      <c r="J3735" s="43"/>
      <c r="K3735" s="271"/>
      <c r="L3735" s="45"/>
    </row>
    <row r="3736" spans="10:12" x14ac:dyDescent="0.15">
      <c r="J3736" s="43"/>
      <c r="K3736" s="271"/>
      <c r="L3736" s="45"/>
    </row>
    <row r="3737" spans="10:12" x14ac:dyDescent="0.15">
      <c r="J3737" s="43"/>
      <c r="K3737" s="271"/>
      <c r="L3737" s="45"/>
    </row>
    <row r="3738" spans="10:12" x14ac:dyDescent="0.15">
      <c r="J3738" s="43"/>
      <c r="K3738" s="271"/>
      <c r="L3738" s="45"/>
    </row>
    <row r="3739" spans="10:12" x14ac:dyDescent="0.15">
      <c r="J3739" s="43"/>
      <c r="K3739" s="271"/>
      <c r="L3739" s="45"/>
    </row>
    <row r="3740" spans="10:12" x14ac:dyDescent="0.15">
      <c r="J3740" s="43"/>
      <c r="K3740" s="271"/>
      <c r="L3740" s="45"/>
    </row>
    <row r="3741" spans="10:12" x14ac:dyDescent="0.15">
      <c r="J3741" s="43"/>
      <c r="K3741" s="271"/>
      <c r="L3741" s="45"/>
    </row>
    <row r="3742" spans="10:12" x14ac:dyDescent="0.15">
      <c r="J3742" s="43"/>
      <c r="K3742" s="271"/>
      <c r="L3742" s="45"/>
    </row>
    <row r="3743" spans="10:12" x14ac:dyDescent="0.15">
      <c r="J3743" s="43"/>
      <c r="K3743" s="271"/>
      <c r="L3743" s="45"/>
    </row>
    <row r="3744" spans="10:12" x14ac:dyDescent="0.15">
      <c r="J3744" s="43"/>
      <c r="K3744" s="271"/>
      <c r="L3744" s="45"/>
    </row>
    <row r="3745" spans="10:12" x14ac:dyDescent="0.15">
      <c r="J3745" s="43"/>
      <c r="K3745" s="271"/>
      <c r="L3745" s="45"/>
    </row>
    <row r="3746" spans="10:12" x14ac:dyDescent="0.15">
      <c r="J3746" s="43"/>
      <c r="K3746" s="271"/>
      <c r="L3746" s="45"/>
    </row>
    <row r="3747" spans="10:12" x14ac:dyDescent="0.15">
      <c r="J3747" s="43"/>
      <c r="K3747" s="271"/>
      <c r="L3747" s="45"/>
    </row>
    <row r="3748" spans="10:12" x14ac:dyDescent="0.15">
      <c r="J3748" s="43"/>
      <c r="K3748" s="271"/>
      <c r="L3748" s="45"/>
    </row>
    <row r="3749" spans="10:12" x14ac:dyDescent="0.15">
      <c r="J3749" s="43"/>
      <c r="K3749" s="271"/>
      <c r="L3749" s="45"/>
    </row>
    <row r="3750" spans="10:12" x14ac:dyDescent="0.15">
      <c r="J3750" s="43"/>
      <c r="K3750" s="271"/>
      <c r="L3750" s="45"/>
    </row>
    <row r="3751" spans="10:12" x14ac:dyDescent="0.15">
      <c r="J3751" s="43"/>
      <c r="K3751" s="271"/>
      <c r="L3751" s="45"/>
    </row>
    <row r="3752" spans="10:12" x14ac:dyDescent="0.15">
      <c r="J3752" s="43"/>
      <c r="K3752" s="271"/>
      <c r="L3752" s="45"/>
    </row>
    <row r="3753" spans="10:12" x14ac:dyDescent="0.15">
      <c r="J3753" s="43"/>
      <c r="K3753" s="271"/>
      <c r="L3753" s="45"/>
    </row>
    <row r="3754" spans="10:12" x14ac:dyDescent="0.15">
      <c r="J3754" s="43"/>
      <c r="K3754" s="271"/>
      <c r="L3754" s="45"/>
    </row>
    <row r="3755" spans="10:12" x14ac:dyDescent="0.15">
      <c r="J3755" s="43"/>
      <c r="K3755" s="271"/>
      <c r="L3755" s="45"/>
    </row>
    <row r="3756" spans="10:12" x14ac:dyDescent="0.15">
      <c r="J3756" s="43"/>
      <c r="K3756" s="271"/>
      <c r="L3756" s="45"/>
    </row>
    <row r="3757" spans="10:12" x14ac:dyDescent="0.15">
      <c r="J3757" s="43"/>
      <c r="K3757" s="271"/>
      <c r="L3757" s="45"/>
    </row>
    <row r="3758" spans="10:12" x14ac:dyDescent="0.15">
      <c r="J3758" s="43"/>
      <c r="K3758" s="271"/>
      <c r="L3758" s="45"/>
    </row>
    <row r="3759" spans="10:12" x14ac:dyDescent="0.15">
      <c r="J3759" s="43"/>
      <c r="K3759" s="271"/>
      <c r="L3759" s="45"/>
    </row>
    <row r="3760" spans="10:12" x14ac:dyDescent="0.15">
      <c r="J3760" s="43"/>
      <c r="K3760" s="271"/>
      <c r="L3760" s="45"/>
    </row>
    <row r="3761" spans="10:12" x14ac:dyDescent="0.15">
      <c r="J3761" s="43"/>
      <c r="K3761" s="271"/>
      <c r="L3761" s="45"/>
    </row>
    <row r="3762" spans="10:12" x14ac:dyDescent="0.15">
      <c r="J3762" s="43"/>
      <c r="K3762" s="271"/>
      <c r="L3762" s="45"/>
    </row>
    <row r="3763" spans="10:12" x14ac:dyDescent="0.15">
      <c r="J3763" s="43"/>
      <c r="K3763" s="271"/>
      <c r="L3763" s="45"/>
    </row>
    <row r="3764" spans="10:12" x14ac:dyDescent="0.15">
      <c r="J3764" s="43"/>
      <c r="K3764" s="271"/>
      <c r="L3764" s="45"/>
    </row>
    <row r="3765" spans="10:12" x14ac:dyDescent="0.15">
      <c r="J3765" s="43"/>
      <c r="K3765" s="271"/>
      <c r="L3765" s="45"/>
    </row>
    <row r="3766" spans="10:12" x14ac:dyDescent="0.15">
      <c r="J3766" s="43"/>
      <c r="K3766" s="271"/>
      <c r="L3766" s="45"/>
    </row>
    <row r="3767" spans="10:12" x14ac:dyDescent="0.15">
      <c r="J3767" s="43"/>
      <c r="K3767" s="271"/>
      <c r="L3767" s="45"/>
    </row>
    <row r="3768" spans="10:12" x14ac:dyDescent="0.15">
      <c r="J3768" s="43"/>
      <c r="K3768" s="271"/>
      <c r="L3768" s="45"/>
    </row>
    <row r="3769" spans="10:12" x14ac:dyDescent="0.15">
      <c r="J3769" s="43"/>
      <c r="K3769" s="271"/>
      <c r="L3769" s="45"/>
    </row>
    <row r="3770" spans="10:12" x14ac:dyDescent="0.15">
      <c r="J3770" s="43"/>
      <c r="K3770" s="271"/>
      <c r="L3770" s="45"/>
    </row>
    <row r="3771" spans="10:12" x14ac:dyDescent="0.15">
      <c r="J3771" s="43"/>
      <c r="K3771" s="271"/>
      <c r="L3771" s="45"/>
    </row>
    <row r="3772" spans="10:12" x14ac:dyDescent="0.15">
      <c r="J3772" s="43"/>
      <c r="K3772" s="271"/>
      <c r="L3772" s="45"/>
    </row>
    <row r="3773" spans="10:12" x14ac:dyDescent="0.15">
      <c r="J3773" s="43"/>
      <c r="K3773" s="271"/>
      <c r="L3773" s="45"/>
    </row>
    <row r="3774" spans="10:12" x14ac:dyDescent="0.15">
      <c r="J3774" s="43"/>
      <c r="K3774" s="271"/>
      <c r="L3774" s="45"/>
    </row>
    <row r="3775" spans="10:12" x14ac:dyDescent="0.15">
      <c r="J3775" s="43"/>
      <c r="K3775" s="271"/>
      <c r="L3775" s="45"/>
    </row>
    <row r="3776" spans="10:12" x14ac:dyDescent="0.15">
      <c r="J3776" s="43"/>
      <c r="K3776" s="271"/>
      <c r="L3776" s="45"/>
    </row>
    <row r="3777" spans="10:12" x14ac:dyDescent="0.15">
      <c r="J3777" s="43"/>
      <c r="K3777" s="271"/>
      <c r="L3777" s="45"/>
    </row>
    <row r="3778" spans="10:12" x14ac:dyDescent="0.15">
      <c r="J3778" s="43"/>
      <c r="K3778" s="271"/>
      <c r="L3778" s="45"/>
    </row>
    <row r="3779" spans="10:12" x14ac:dyDescent="0.15">
      <c r="J3779" s="43"/>
      <c r="K3779" s="271"/>
      <c r="L3779" s="45"/>
    </row>
    <row r="3780" spans="10:12" x14ac:dyDescent="0.15">
      <c r="J3780" s="43"/>
      <c r="K3780" s="271"/>
      <c r="L3780" s="45"/>
    </row>
    <row r="3781" spans="10:12" x14ac:dyDescent="0.15">
      <c r="J3781" s="43"/>
      <c r="K3781" s="271"/>
      <c r="L3781" s="45"/>
    </row>
    <row r="3782" spans="10:12" x14ac:dyDescent="0.15">
      <c r="J3782" s="43"/>
      <c r="K3782" s="271"/>
      <c r="L3782" s="45"/>
    </row>
    <row r="3783" spans="10:12" x14ac:dyDescent="0.15">
      <c r="J3783" s="43"/>
      <c r="K3783" s="271"/>
      <c r="L3783" s="45"/>
    </row>
    <row r="3784" spans="10:12" x14ac:dyDescent="0.15">
      <c r="J3784" s="43"/>
      <c r="K3784" s="271"/>
      <c r="L3784" s="45"/>
    </row>
    <row r="3785" spans="10:12" x14ac:dyDescent="0.15">
      <c r="J3785" s="43"/>
      <c r="K3785" s="271"/>
      <c r="L3785" s="45"/>
    </row>
    <row r="3786" spans="10:12" x14ac:dyDescent="0.15">
      <c r="J3786" s="43"/>
      <c r="K3786" s="271"/>
      <c r="L3786" s="45"/>
    </row>
    <row r="3787" spans="10:12" x14ac:dyDescent="0.15">
      <c r="J3787" s="43"/>
      <c r="K3787" s="271"/>
      <c r="L3787" s="45"/>
    </row>
    <row r="3788" spans="10:12" x14ac:dyDescent="0.15">
      <c r="J3788" s="43"/>
      <c r="K3788" s="271"/>
      <c r="L3788" s="45"/>
    </row>
    <row r="3789" spans="10:12" x14ac:dyDescent="0.15">
      <c r="J3789" s="43"/>
      <c r="K3789" s="271"/>
      <c r="L3789" s="45"/>
    </row>
    <row r="3790" spans="10:12" x14ac:dyDescent="0.15">
      <c r="J3790" s="43"/>
      <c r="K3790" s="271"/>
      <c r="L3790" s="45"/>
    </row>
    <row r="3791" spans="10:12" x14ac:dyDescent="0.15">
      <c r="J3791" s="43"/>
      <c r="K3791" s="271"/>
      <c r="L3791" s="45"/>
    </row>
    <row r="3792" spans="10:12" x14ac:dyDescent="0.15">
      <c r="J3792" s="43"/>
      <c r="K3792" s="271"/>
      <c r="L3792" s="45"/>
    </row>
    <row r="3793" spans="10:12" x14ac:dyDescent="0.15">
      <c r="J3793" s="43"/>
      <c r="K3793" s="271"/>
      <c r="L3793" s="45"/>
    </row>
    <row r="3794" spans="10:12" x14ac:dyDescent="0.15">
      <c r="J3794" s="43"/>
      <c r="K3794" s="271"/>
      <c r="L3794" s="45"/>
    </row>
    <row r="3795" spans="10:12" x14ac:dyDescent="0.15">
      <c r="J3795" s="43"/>
      <c r="K3795" s="271"/>
      <c r="L3795" s="45"/>
    </row>
    <row r="3796" spans="10:12" x14ac:dyDescent="0.15">
      <c r="J3796" s="43"/>
      <c r="K3796" s="271"/>
      <c r="L3796" s="45"/>
    </row>
    <row r="3797" spans="10:12" x14ac:dyDescent="0.15">
      <c r="J3797" s="43"/>
      <c r="K3797" s="271"/>
      <c r="L3797" s="45"/>
    </row>
    <row r="3798" spans="10:12" x14ac:dyDescent="0.15">
      <c r="J3798" s="43"/>
      <c r="K3798" s="271"/>
      <c r="L3798" s="45"/>
    </row>
    <row r="3799" spans="10:12" x14ac:dyDescent="0.15">
      <c r="J3799" s="43"/>
      <c r="K3799" s="271"/>
      <c r="L3799" s="45"/>
    </row>
    <row r="3800" spans="10:12" x14ac:dyDescent="0.15">
      <c r="J3800" s="43"/>
      <c r="K3800" s="271"/>
      <c r="L3800" s="45"/>
    </row>
    <row r="3801" spans="10:12" x14ac:dyDescent="0.15">
      <c r="J3801" s="43"/>
      <c r="K3801" s="271"/>
      <c r="L3801" s="45"/>
    </row>
    <row r="3802" spans="10:12" x14ac:dyDescent="0.15">
      <c r="J3802" s="43"/>
      <c r="K3802" s="271"/>
      <c r="L3802" s="45"/>
    </row>
    <row r="3803" spans="10:12" x14ac:dyDescent="0.15">
      <c r="J3803" s="43"/>
      <c r="K3803" s="271"/>
      <c r="L3803" s="45"/>
    </row>
    <row r="3804" spans="10:12" x14ac:dyDescent="0.15">
      <c r="J3804" s="43"/>
      <c r="K3804" s="271"/>
      <c r="L3804" s="45"/>
    </row>
    <row r="3805" spans="10:12" x14ac:dyDescent="0.15">
      <c r="J3805" s="43"/>
      <c r="K3805" s="271"/>
      <c r="L3805" s="45"/>
    </row>
    <row r="3806" spans="10:12" x14ac:dyDescent="0.15">
      <c r="J3806" s="43"/>
      <c r="K3806" s="271"/>
      <c r="L3806" s="45"/>
    </row>
    <row r="3807" spans="10:12" x14ac:dyDescent="0.15">
      <c r="J3807" s="43"/>
      <c r="K3807" s="271"/>
      <c r="L3807" s="45"/>
    </row>
    <row r="3808" spans="10:12" x14ac:dyDescent="0.15">
      <c r="J3808" s="43"/>
      <c r="K3808" s="271"/>
      <c r="L3808" s="45"/>
    </row>
    <row r="3809" spans="10:12" x14ac:dyDescent="0.15">
      <c r="J3809" s="43"/>
      <c r="K3809" s="271"/>
      <c r="L3809" s="45"/>
    </row>
    <row r="3810" spans="10:12" x14ac:dyDescent="0.15">
      <c r="J3810" s="43"/>
      <c r="K3810" s="271"/>
      <c r="L3810" s="45"/>
    </row>
    <row r="3811" spans="10:12" x14ac:dyDescent="0.15">
      <c r="J3811" s="43"/>
      <c r="K3811" s="271"/>
      <c r="L3811" s="45"/>
    </row>
    <row r="3812" spans="10:12" x14ac:dyDescent="0.15">
      <c r="J3812" s="43"/>
      <c r="K3812" s="271"/>
      <c r="L3812" s="45"/>
    </row>
    <row r="3813" spans="10:12" x14ac:dyDescent="0.15">
      <c r="J3813" s="43"/>
      <c r="K3813" s="271"/>
      <c r="L3813" s="45"/>
    </row>
    <row r="3814" spans="10:12" x14ac:dyDescent="0.15">
      <c r="J3814" s="43"/>
      <c r="K3814" s="271"/>
      <c r="L3814" s="45"/>
    </row>
    <row r="3815" spans="10:12" x14ac:dyDescent="0.15">
      <c r="J3815" s="43"/>
      <c r="K3815" s="271"/>
      <c r="L3815" s="45"/>
    </row>
    <row r="3816" spans="10:12" x14ac:dyDescent="0.15">
      <c r="J3816" s="43"/>
      <c r="K3816" s="271"/>
      <c r="L3816" s="45"/>
    </row>
    <row r="3817" spans="10:12" x14ac:dyDescent="0.15">
      <c r="J3817" s="43"/>
      <c r="K3817" s="271"/>
      <c r="L3817" s="45"/>
    </row>
    <row r="3818" spans="10:12" x14ac:dyDescent="0.15">
      <c r="J3818" s="43"/>
      <c r="K3818" s="271"/>
      <c r="L3818" s="45"/>
    </row>
    <row r="3819" spans="10:12" x14ac:dyDescent="0.15">
      <c r="J3819" s="43"/>
      <c r="K3819" s="271"/>
      <c r="L3819" s="45"/>
    </row>
    <row r="3820" spans="10:12" x14ac:dyDescent="0.15">
      <c r="J3820" s="43"/>
      <c r="K3820" s="271"/>
      <c r="L3820" s="45"/>
    </row>
    <row r="3821" spans="10:12" x14ac:dyDescent="0.15">
      <c r="J3821" s="43"/>
      <c r="K3821" s="271"/>
      <c r="L3821" s="45"/>
    </row>
    <row r="3822" spans="10:12" x14ac:dyDescent="0.15">
      <c r="J3822" s="43"/>
      <c r="K3822" s="271"/>
      <c r="L3822" s="45"/>
    </row>
    <row r="3823" spans="10:12" x14ac:dyDescent="0.15">
      <c r="J3823" s="43"/>
      <c r="K3823" s="271"/>
      <c r="L3823" s="45"/>
    </row>
    <row r="3824" spans="10:12" x14ac:dyDescent="0.15">
      <c r="J3824" s="43"/>
      <c r="K3824" s="271"/>
      <c r="L3824" s="45"/>
    </row>
    <row r="3825" spans="10:12" x14ac:dyDescent="0.15">
      <c r="J3825" s="43"/>
      <c r="K3825" s="271"/>
      <c r="L3825" s="45"/>
    </row>
    <row r="3826" spans="10:12" x14ac:dyDescent="0.15">
      <c r="J3826" s="43"/>
      <c r="K3826" s="271"/>
      <c r="L3826" s="45"/>
    </row>
    <row r="3827" spans="10:12" x14ac:dyDescent="0.15">
      <c r="J3827" s="43"/>
      <c r="K3827" s="271"/>
      <c r="L3827" s="45"/>
    </row>
    <row r="3828" spans="10:12" x14ac:dyDescent="0.15">
      <c r="J3828" s="43"/>
      <c r="K3828" s="271"/>
      <c r="L3828" s="45"/>
    </row>
    <row r="3829" spans="10:12" x14ac:dyDescent="0.15">
      <c r="J3829" s="43"/>
      <c r="K3829" s="271"/>
      <c r="L3829" s="45"/>
    </row>
    <row r="3830" spans="10:12" x14ac:dyDescent="0.15">
      <c r="J3830" s="43"/>
      <c r="K3830" s="271"/>
      <c r="L3830" s="45"/>
    </row>
    <row r="3831" spans="10:12" x14ac:dyDescent="0.15">
      <c r="J3831" s="43"/>
      <c r="K3831" s="271"/>
      <c r="L3831" s="45"/>
    </row>
    <row r="3832" spans="10:12" x14ac:dyDescent="0.15">
      <c r="J3832" s="43"/>
      <c r="K3832" s="271"/>
      <c r="L3832" s="45"/>
    </row>
    <row r="3833" spans="10:12" x14ac:dyDescent="0.15">
      <c r="J3833" s="43"/>
      <c r="K3833" s="271"/>
      <c r="L3833" s="45"/>
    </row>
    <row r="3834" spans="10:12" x14ac:dyDescent="0.15">
      <c r="J3834" s="43"/>
      <c r="K3834" s="271"/>
      <c r="L3834" s="45"/>
    </row>
    <row r="3835" spans="10:12" x14ac:dyDescent="0.15">
      <c r="J3835" s="43"/>
      <c r="K3835" s="271"/>
      <c r="L3835" s="45"/>
    </row>
    <row r="3836" spans="10:12" x14ac:dyDescent="0.15">
      <c r="J3836" s="43"/>
      <c r="K3836" s="271"/>
      <c r="L3836" s="45"/>
    </row>
    <row r="3837" spans="10:12" x14ac:dyDescent="0.15">
      <c r="J3837" s="43"/>
      <c r="K3837" s="271"/>
      <c r="L3837" s="45"/>
    </row>
    <row r="3838" spans="10:12" x14ac:dyDescent="0.15">
      <c r="J3838" s="43"/>
      <c r="K3838" s="271"/>
      <c r="L3838" s="45"/>
    </row>
    <row r="3839" spans="10:12" x14ac:dyDescent="0.15">
      <c r="J3839" s="43"/>
      <c r="K3839" s="271"/>
      <c r="L3839" s="45"/>
    </row>
    <row r="3840" spans="10:12" x14ac:dyDescent="0.15">
      <c r="J3840" s="43"/>
      <c r="K3840" s="271"/>
      <c r="L3840" s="45"/>
    </row>
    <row r="3841" spans="10:12" x14ac:dyDescent="0.15">
      <c r="J3841" s="43"/>
      <c r="K3841" s="271"/>
      <c r="L3841" s="45"/>
    </row>
    <row r="3842" spans="10:12" x14ac:dyDescent="0.15">
      <c r="J3842" s="43"/>
      <c r="K3842" s="271"/>
      <c r="L3842" s="45"/>
    </row>
    <row r="3843" spans="10:12" x14ac:dyDescent="0.15">
      <c r="J3843" s="43"/>
      <c r="K3843" s="271"/>
      <c r="L3843" s="45"/>
    </row>
    <row r="3844" spans="10:12" x14ac:dyDescent="0.15">
      <c r="J3844" s="43"/>
      <c r="K3844" s="271"/>
      <c r="L3844" s="45"/>
    </row>
    <row r="3845" spans="10:12" x14ac:dyDescent="0.15">
      <c r="J3845" s="43"/>
      <c r="K3845" s="271"/>
      <c r="L3845" s="45"/>
    </row>
    <row r="3846" spans="10:12" x14ac:dyDescent="0.15">
      <c r="J3846" s="43"/>
      <c r="K3846" s="271"/>
      <c r="L3846" s="45"/>
    </row>
    <row r="3847" spans="10:12" x14ac:dyDescent="0.15">
      <c r="J3847" s="43"/>
      <c r="K3847" s="271"/>
      <c r="L3847" s="45"/>
    </row>
    <row r="3848" spans="10:12" x14ac:dyDescent="0.15">
      <c r="J3848" s="43"/>
      <c r="K3848" s="271"/>
      <c r="L3848" s="45"/>
    </row>
    <row r="3849" spans="10:12" x14ac:dyDescent="0.15">
      <c r="J3849" s="43"/>
      <c r="K3849" s="271"/>
      <c r="L3849" s="45"/>
    </row>
    <row r="3850" spans="10:12" x14ac:dyDescent="0.15">
      <c r="J3850" s="43"/>
      <c r="K3850" s="271"/>
      <c r="L3850" s="45"/>
    </row>
    <row r="3851" spans="10:12" x14ac:dyDescent="0.15">
      <c r="J3851" s="43"/>
      <c r="K3851" s="271"/>
      <c r="L3851" s="45"/>
    </row>
    <row r="3852" spans="10:12" x14ac:dyDescent="0.15">
      <c r="J3852" s="43"/>
      <c r="K3852" s="271"/>
      <c r="L3852" s="45"/>
    </row>
    <row r="3853" spans="10:12" x14ac:dyDescent="0.15">
      <c r="J3853" s="43"/>
      <c r="K3853" s="271"/>
      <c r="L3853" s="45"/>
    </row>
    <row r="3854" spans="10:12" x14ac:dyDescent="0.15">
      <c r="J3854" s="43"/>
      <c r="K3854" s="271"/>
      <c r="L3854" s="45"/>
    </row>
    <row r="3855" spans="10:12" x14ac:dyDescent="0.15">
      <c r="J3855" s="43"/>
      <c r="K3855" s="271"/>
      <c r="L3855" s="45"/>
    </row>
    <row r="3856" spans="10:12" x14ac:dyDescent="0.15">
      <c r="J3856" s="43"/>
      <c r="K3856" s="271"/>
      <c r="L3856" s="45"/>
    </row>
    <row r="3857" spans="10:12" x14ac:dyDescent="0.15">
      <c r="J3857" s="43"/>
      <c r="K3857" s="271"/>
      <c r="L3857" s="45"/>
    </row>
    <row r="3858" spans="10:12" x14ac:dyDescent="0.15">
      <c r="J3858" s="43"/>
      <c r="K3858" s="271"/>
      <c r="L3858" s="45"/>
    </row>
    <row r="3859" spans="10:12" x14ac:dyDescent="0.15">
      <c r="J3859" s="43"/>
      <c r="K3859" s="271"/>
      <c r="L3859" s="45"/>
    </row>
    <row r="3860" spans="10:12" x14ac:dyDescent="0.15">
      <c r="J3860" s="43"/>
      <c r="K3860" s="271"/>
      <c r="L3860" s="45"/>
    </row>
    <row r="3861" spans="10:12" x14ac:dyDescent="0.15">
      <c r="J3861" s="43"/>
      <c r="K3861" s="271"/>
      <c r="L3861" s="45"/>
    </row>
    <row r="3862" spans="10:12" x14ac:dyDescent="0.15">
      <c r="J3862" s="43"/>
      <c r="K3862" s="271"/>
      <c r="L3862" s="45"/>
    </row>
    <row r="3863" spans="10:12" x14ac:dyDescent="0.15">
      <c r="J3863" s="43"/>
      <c r="K3863" s="271"/>
      <c r="L3863" s="45"/>
    </row>
    <row r="3864" spans="10:12" x14ac:dyDescent="0.15">
      <c r="J3864" s="43"/>
      <c r="K3864" s="271"/>
      <c r="L3864" s="45"/>
    </row>
    <row r="3865" spans="10:12" x14ac:dyDescent="0.15">
      <c r="J3865" s="43"/>
      <c r="K3865" s="271"/>
      <c r="L3865" s="45"/>
    </row>
    <row r="3866" spans="10:12" x14ac:dyDescent="0.15">
      <c r="J3866" s="43"/>
      <c r="K3866" s="271"/>
      <c r="L3866" s="45"/>
    </row>
    <row r="3867" spans="10:12" x14ac:dyDescent="0.15">
      <c r="J3867" s="43"/>
      <c r="K3867" s="271"/>
      <c r="L3867" s="45"/>
    </row>
    <row r="3868" spans="10:12" x14ac:dyDescent="0.15">
      <c r="J3868" s="43"/>
      <c r="K3868" s="271"/>
      <c r="L3868" s="45"/>
    </row>
    <row r="3869" spans="10:12" x14ac:dyDescent="0.15">
      <c r="J3869" s="43"/>
      <c r="K3869" s="271"/>
      <c r="L3869" s="45"/>
    </row>
    <row r="3870" spans="10:12" x14ac:dyDescent="0.15">
      <c r="J3870" s="43"/>
      <c r="K3870" s="271"/>
      <c r="L3870" s="45"/>
    </row>
    <row r="3871" spans="10:12" x14ac:dyDescent="0.15">
      <c r="J3871" s="43"/>
      <c r="K3871" s="271"/>
      <c r="L3871" s="45"/>
    </row>
    <row r="3872" spans="10:12" x14ac:dyDescent="0.15">
      <c r="J3872" s="43"/>
      <c r="K3872" s="271"/>
      <c r="L3872" s="45"/>
    </row>
    <row r="3873" spans="10:12" x14ac:dyDescent="0.15">
      <c r="J3873" s="43"/>
      <c r="K3873" s="271"/>
      <c r="L3873" s="45"/>
    </row>
    <row r="3874" spans="10:12" x14ac:dyDescent="0.15">
      <c r="J3874" s="43"/>
      <c r="K3874" s="271"/>
      <c r="L3874" s="45"/>
    </row>
    <row r="3875" spans="10:12" x14ac:dyDescent="0.15">
      <c r="J3875" s="43"/>
      <c r="K3875" s="271"/>
      <c r="L3875" s="45"/>
    </row>
    <row r="3876" spans="10:12" x14ac:dyDescent="0.15">
      <c r="J3876" s="43"/>
      <c r="K3876" s="271"/>
      <c r="L3876" s="45"/>
    </row>
    <row r="3877" spans="10:12" x14ac:dyDescent="0.15">
      <c r="J3877" s="43"/>
      <c r="K3877" s="271"/>
      <c r="L3877" s="45"/>
    </row>
    <row r="3878" spans="10:12" x14ac:dyDescent="0.15">
      <c r="J3878" s="43"/>
      <c r="K3878" s="271"/>
      <c r="L3878" s="45"/>
    </row>
    <row r="3879" spans="10:12" x14ac:dyDescent="0.15">
      <c r="J3879" s="43"/>
      <c r="K3879" s="271"/>
      <c r="L3879" s="45"/>
    </row>
    <row r="3880" spans="10:12" x14ac:dyDescent="0.15">
      <c r="J3880" s="43"/>
      <c r="K3880" s="271"/>
      <c r="L3880" s="45"/>
    </row>
    <row r="3881" spans="10:12" x14ac:dyDescent="0.15">
      <c r="J3881" s="43"/>
      <c r="K3881" s="271"/>
      <c r="L3881" s="45"/>
    </row>
    <row r="3882" spans="10:12" x14ac:dyDescent="0.15">
      <c r="J3882" s="43"/>
      <c r="K3882" s="271"/>
      <c r="L3882" s="45"/>
    </row>
    <row r="3883" spans="10:12" x14ac:dyDescent="0.15">
      <c r="J3883" s="43"/>
      <c r="K3883" s="271"/>
      <c r="L3883" s="45"/>
    </row>
    <row r="3884" spans="10:12" x14ac:dyDescent="0.15">
      <c r="J3884" s="43"/>
      <c r="K3884" s="271"/>
      <c r="L3884" s="45"/>
    </row>
    <row r="3885" spans="10:12" x14ac:dyDescent="0.15">
      <c r="J3885" s="43"/>
      <c r="K3885" s="271"/>
      <c r="L3885" s="45"/>
    </row>
    <row r="3886" spans="10:12" x14ac:dyDescent="0.15">
      <c r="J3886" s="43"/>
      <c r="K3886" s="271"/>
      <c r="L3886" s="45"/>
    </row>
    <row r="3887" spans="10:12" x14ac:dyDescent="0.15">
      <c r="J3887" s="43"/>
      <c r="K3887" s="271"/>
      <c r="L3887" s="45"/>
    </row>
    <row r="3888" spans="10:12" x14ac:dyDescent="0.15">
      <c r="J3888" s="43"/>
      <c r="K3888" s="271"/>
      <c r="L3888" s="45"/>
    </row>
    <row r="3889" spans="10:12" x14ac:dyDescent="0.15">
      <c r="J3889" s="43"/>
      <c r="K3889" s="271"/>
      <c r="L3889" s="45"/>
    </row>
    <row r="3890" spans="10:12" x14ac:dyDescent="0.15">
      <c r="J3890" s="43"/>
      <c r="K3890" s="271"/>
      <c r="L3890" s="45"/>
    </row>
    <row r="3891" spans="10:12" x14ac:dyDescent="0.15">
      <c r="J3891" s="43"/>
      <c r="K3891" s="271"/>
      <c r="L3891" s="45"/>
    </row>
    <row r="3892" spans="10:12" x14ac:dyDescent="0.15">
      <c r="J3892" s="43"/>
      <c r="K3892" s="271"/>
      <c r="L3892" s="45"/>
    </row>
    <row r="3893" spans="10:12" x14ac:dyDescent="0.15">
      <c r="J3893" s="43"/>
      <c r="K3893" s="271"/>
      <c r="L3893" s="45"/>
    </row>
    <row r="3894" spans="10:12" x14ac:dyDescent="0.15">
      <c r="J3894" s="43"/>
      <c r="K3894" s="271"/>
      <c r="L3894" s="45"/>
    </row>
    <row r="3895" spans="10:12" x14ac:dyDescent="0.15">
      <c r="J3895" s="43"/>
      <c r="K3895" s="271"/>
      <c r="L3895" s="45"/>
    </row>
    <row r="3896" spans="10:12" x14ac:dyDescent="0.15">
      <c r="J3896" s="43"/>
      <c r="K3896" s="271"/>
      <c r="L3896" s="45"/>
    </row>
    <row r="3897" spans="10:12" x14ac:dyDescent="0.15">
      <c r="J3897" s="43"/>
      <c r="K3897" s="271"/>
      <c r="L3897" s="45"/>
    </row>
    <row r="3898" spans="10:12" x14ac:dyDescent="0.15">
      <c r="J3898" s="43"/>
      <c r="K3898" s="271"/>
      <c r="L3898" s="45"/>
    </row>
    <row r="3899" spans="10:12" x14ac:dyDescent="0.15">
      <c r="J3899" s="43"/>
      <c r="K3899" s="271"/>
      <c r="L3899" s="45"/>
    </row>
    <row r="3900" spans="10:12" x14ac:dyDescent="0.15">
      <c r="J3900" s="43"/>
      <c r="K3900" s="271"/>
      <c r="L3900" s="45"/>
    </row>
    <row r="3901" spans="10:12" x14ac:dyDescent="0.15">
      <c r="J3901" s="43"/>
      <c r="K3901" s="271"/>
      <c r="L3901" s="45"/>
    </row>
    <row r="3902" spans="10:12" x14ac:dyDescent="0.15">
      <c r="J3902" s="43"/>
      <c r="K3902" s="271"/>
      <c r="L3902" s="45"/>
    </row>
    <row r="3903" spans="10:12" x14ac:dyDescent="0.15">
      <c r="J3903" s="43"/>
      <c r="K3903" s="271"/>
      <c r="L3903" s="45"/>
    </row>
    <row r="3904" spans="10:12" x14ac:dyDescent="0.15">
      <c r="J3904" s="43"/>
      <c r="K3904" s="271"/>
      <c r="L3904" s="45"/>
    </row>
    <row r="3905" spans="10:12" x14ac:dyDescent="0.15">
      <c r="J3905" s="43"/>
      <c r="K3905" s="271"/>
      <c r="L3905" s="45"/>
    </row>
    <row r="3906" spans="10:12" x14ac:dyDescent="0.15">
      <c r="J3906" s="43"/>
      <c r="K3906" s="271"/>
      <c r="L3906" s="45"/>
    </row>
    <row r="3907" spans="10:12" x14ac:dyDescent="0.15">
      <c r="J3907" s="43"/>
      <c r="K3907" s="271"/>
      <c r="L3907" s="45"/>
    </row>
    <row r="3908" spans="10:12" x14ac:dyDescent="0.15">
      <c r="J3908" s="43"/>
      <c r="K3908" s="271"/>
      <c r="L3908" s="45"/>
    </row>
    <row r="3909" spans="10:12" x14ac:dyDescent="0.15">
      <c r="J3909" s="43"/>
      <c r="K3909" s="271"/>
      <c r="L3909" s="45"/>
    </row>
    <row r="3910" spans="10:12" x14ac:dyDescent="0.15">
      <c r="J3910" s="43"/>
      <c r="K3910" s="271"/>
      <c r="L3910" s="45"/>
    </row>
    <row r="3911" spans="10:12" x14ac:dyDescent="0.15">
      <c r="J3911" s="43"/>
      <c r="K3911" s="271"/>
      <c r="L3911" s="45"/>
    </row>
    <row r="3912" spans="10:12" x14ac:dyDescent="0.15">
      <c r="J3912" s="43"/>
      <c r="K3912" s="271"/>
      <c r="L3912" s="45"/>
    </row>
    <row r="3913" spans="10:12" x14ac:dyDescent="0.15">
      <c r="J3913" s="43"/>
      <c r="K3913" s="271"/>
      <c r="L3913" s="45"/>
    </row>
    <row r="3914" spans="10:12" x14ac:dyDescent="0.15">
      <c r="J3914" s="43"/>
      <c r="K3914" s="271"/>
      <c r="L3914" s="45"/>
    </row>
    <row r="3915" spans="10:12" x14ac:dyDescent="0.15">
      <c r="J3915" s="43"/>
      <c r="K3915" s="271"/>
      <c r="L3915" s="45"/>
    </row>
    <row r="3916" spans="10:12" x14ac:dyDescent="0.15">
      <c r="J3916" s="43"/>
      <c r="K3916" s="271"/>
      <c r="L3916" s="45"/>
    </row>
    <row r="3917" spans="10:12" x14ac:dyDescent="0.15">
      <c r="J3917" s="43"/>
      <c r="K3917" s="271"/>
      <c r="L3917" s="45"/>
    </row>
    <row r="3918" spans="10:12" x14ac:dyDescent="0.15">
      <c r="J3918" s="43"/>
      <c r="K3918" s="271"/>
      <c r="L3918" s="45"/>
    </row>
    <row r="3919" spans="10:12" x14ac:dyDescent="0.15">
      <c r="J3919" s="43"/>
      <c r="K3919" s="271"/>
      <c r="L3919" s="45"/>
    </row>
    <row r="3920" spans="10:12" x14ac:dyDescent="0.15">
      <c r="J3920" s="43"/>
      <c r="K3920" s="271"/>
      <c r="L3920" s="45"/>
    </row>
    <row r="3921" spans="10:12" x14ac:dyDescent="0.15">
      <c r="J3921" s="43"/>
      <c r="K3921" s="271"/>
      <c r="L3921" s="45"/>
    </row>
    <row r="3922" spans="10:12" x14ac:dyDescent="0.15">
      <c r="J3922" s="43"/>
      <c r="K3922" s="271"/>
      <c r="L3922" s="45"/>
    </row>
    <row r="3923" spans="10:12" x14ac:dyDescent="0.15">
      <c r="J3923" s="43"/>
      <c r="K3923" s="271"/>
      <c r="L3923" s="45"/>
    </row>
    <row r="3924" spans="10:12" x14ac:dyDescent="0.15">
      <c r="J3924" s="43"/>
      <c r="K3924" s="271"/>
      <c r="L3924" s="45"/>
    </row>
    <row r="3925" spans="10:12" x14ac:dyDescent="0.15">
      <c r="J3925" s="43"/>
      <c r="K3925" s="271"/>
      <c r="L3925" s="45"/>
    </row>
    <row r="3926" spans="10:12" x14ac:dyDescent="0.15">
      <c r="J3926" s="43"/>
      <c r="K3926" s="271"/>
      <c r="L3926" s="45"/>
    </row>
    <row r="3927" spans="10:12" x14ac:dyDescent="0.15">
      <c r="J3927" s="43"/>
      <c r="K3927" s="271"/>
      <c r="L3927" s="45"/>
    </row>
    <row r="3928" spans="10:12" x14ac:dyDescent="0.15">
      <c r="J3928" s="43"/>
      <c r="K3928" s="271"/>
      <c r="L3928" s="45"/>
    </row>
    <row r="3929" spans="10:12" x14ac:dyDescent="0.15">
      <c r="J3929" s="43"/>
      <c r="K3929" s="271"/>
      <c r="L3929" s="45"/>
    </row>
    <row r="3930" spans="10:12" x14ac:dyDescent="0.15">
      <c r="J3930" s="43"/>
      <c r="K3930" s="271"/>
      <c r="L3930" s="45"/>
    </row>
    <row r="3931" spans="10:12" x14ac:dyDescent="0.15">
      <c r="J3931" s="43"/>
      <c r="K3931" s="271"/>
      <c r="L3931" s="45"/>
    </row>
    <row r="3932" spans="10:12" x14ac:dyDescent="0.15">
      <c r="J3932" s="43"/>
      <c r="K3932" s="271"/>
      <c r="L3932" s="45"/>
    </row>
    <row r="3933" spans="10:12" x14ac:dyDescent="0.15">
      <c r="J3933" s="43"/>
      <c r="K3933" s="271"/>
      <c r="L3933" s="45"/>
    </row>
    <row r="3934" spans="10:12" x14ac:dyDescent="0.15">
      <c r="J3934" s="43"/>
      <c r="K3934" s="271"/>
      <c r="L3934" s="45"/>
    </row>
    <row r="3935" spans="10:12" x14ac:dyDescent="0.15">
      <c r="J3935" s="43"/>
      <c r="K3935" s="271"/>
      <c r="L3935" s="45"/>
    </row>
    <row r="3936" spans="10:12" x14ac:dyDescent="0.15">
      <c r="J3936" s="43"/>
      <c r="K3936" s="271"/>
      <c r="L3936" s="45"/>
    </row>
    <row r="3937" spans="10:12" x14ac:dyDescent="0.15">
      <c r="J3937" s="43"/>
      <c r="K3937" s="271"/>
      <c r="L3937" s="45"/>
    </row>
    <row r="3938" spans="10:12" x14ac:dyDescent="0.15">
      <c r="J3938" s="43"/>
      <c r="K3938" s="271"/>
      <c r="L3938" s="45"/>
    </row>
    <row r="3939" spans="10:12" x14ac:dyDescent="0.15">
      <c r="J3939" s="43"/>
      <c r="K3939" s="271"/>
      <c r="L3939" s="45"/>
    </row>
    <row r="3940" spans="10:12" x14ac:dyDescent="0.15">
      <c r="J3940" s="43"/>
      <c r="K3940" s="271"/>
      <c r="L3940" s="45"/>
    </row>
    <row r="3941" spans="10:12" x14ac:dyDescent="0.15">
      <c r="J3941" s="43"/>
      <c r="K3941" s="271"/>
      <c r="L3941" s="45"/>
    </row>
    <row r="3942" spans="10:12" x14ac:dyDescent="0.15">
      <c r="J3942" s="43"/>
      <c r="K3942" s="271"/>
      <c r="L3942" s="45"/>
    </row>
    <row r="3943" spans="10:12" x14ac:dyDescent="0.15">
      <c r="J3943" s="43"/>
      <c r="K3943" s="271"/>
      <c r="L3943" s="45"/>
    </row>
    <row r="3944" spans="10:12" x14ac:dyDescent="0.15">
      <c r="J3944" s="43"/>
      <c r="K3944" s="271"/>
      <c r="L3944" s="45"/>
    </row>
    <row r="3945" spans="10:12" x14ac:dyDescent="0.15">
      <c r="J3945" s="43"/>
      <c r="K3945" s="271"/>
      <c r="L3945" s="45"/>
    </row>
    <row r="3946" spans="10:12" x14ac:dyDescent="0.15">
      <c r="J3946" s="43"/>
      <c r="K3946" s="271"/>
      <c r="L3946" s="45"/>
    </row>
    <row r="3947" spans="10:12" x14ac:dyDescent="0.15">
      <c r="J3947" s="43"/>
      <c r="K3947" s="271"/>
      <c r="L3947" s="45"/>
    </row>
    <row r="3948" spans="10:12" x14ac:dyDescent="0.15">
      <c r="J3948" s="43"/>
      <c r="K3948" s="271"/>
      <c r="L3948" s="45"/>
    </row>
    <row r="3949" spans="10:12" x14ac:dyDescent="0.15">
      <c r="J3949" s="43"/>
      <c r="K3949" s="271"/>
      <c r="L3949" s="45"/>
    </row>
    <row r="3950" spans="10:12" x14ac:dyDescent="0.15">
      <c r="J3950" s="43"/>
      <c r="K3950" s="271"/>
      <c r="L3950" s="45"/>
    </row>
    <row r="3951" spans="10:12" x14ac:dyDescent="0.15">
      <c r="J3951" s="43"/>
      <c r="K3951" s="271"/>
      <c r="L3951" s="45"/>
    </row>
    <row r="3952" spans="10:12" x14ac:dyDescent="0.15">
      <c r="J3952" s="43"/>
      <c r="K3952" s="271"/>
      <c r="L3952" s="45"/>
    </row>
    <row r="3953" spans="10:12" x14ac:dyDescent="0.15">
      <c r="J3953" s="43"/>
      <c r="K3953" s="271"/>
      <c r="L3953" s="45"/>
    </row>
    <row r="3954" spans="10:12" x14ac:dyDescent="0.15">
      <c r="J3954" s="43"/>
      <c r="K3954" s="271"/>
      <c r="L3954" s="45"/>
    </row>
    <row r="3955" spans="10:12" x14ac:dyDescent="0.15">
      <c r="J3955" s="43"/>
      <c r="K3955" s="271"/>
      <c r="L3955" s="45"/>
    </row>
    <row r="3956" spans="10:12" x14ac:dyDescent="0.15">
      <c r="J3956" s="43"/>
      <c r="K3956" s="271"/>
      <c r="L3956" s="45"/>
    </row>
    <row r="3957" spans="10:12" x14ac:dyDescent="0.15">
      <c r="J3957" s="43"/>
      <c r="K3957" s="271"/>
      <c r="L3957" s="45"/>
    </row>
    <row r="3958" spans="10:12" x14ac:dyDescent="0.15">
      <c r="J3958" s="43"/>
      <c r="K3958" s="271"/>
      <c r="L3958" s="45"/>
    </row>
    <row r="3959" spans="10:12" x14ac:dyDescent="0.15">
      <c r="J3959" s="43"/>
      <c r="K3959" s="271"/>
      <c r="L3959" s="45"/>
    </row>
    <row r="3960" spans="10:12" x14ac:dyDescent="0.15">
      <c r="J3960" s="43"/>
      <c r="K3960" s="271"/>
      <c r="L3960" s="45"/>
    </row>
    <row r="3961" spans="10:12" x14ac:dyDescent="0.15">
      <c r="J3961" s="43"/>
      <c r="K3961" s="271"/>
      <c r="L3961" s="45"/>
    </row>
    <row r="3962" spans="10:12" x14ac:dyDescent="0.15">
      <c r="J3962" s="43"/>
      <c r="K3962" s="271"/>
      <c r="L3962" s="45"/>
    </row>
    <row r="3963" spans="10:12" x14ac:dyDescent="0.15">
      <c r="J3963" s="43"/>
      <c r="K3963" s="271"/>
      <c r="L3963" s="45"/>
    </row>
    <row r="3964" spans="10:12" x14ac:dyDescent="0.15">
      <c r="J3964" s="43"/>
      <c r="K3964" s="271"/>
      <c r="L3964" s="45"/>
    </row>
    <row r="3965" spans="10:12" x14ac:dyDescent="0.15">
      <c r="J3965" s="43"/>
      <c r="K3965" s="271"/>
      <c r="L3965" s="45"/>
    </row>
    <row r="3966" spans="10:12" x14ac:dyDescent="0.15">
      <c r="J3966" s="43"/>
      <c r="K3966" s="271"/>
      <c r="L3966" s="45"/>
    </row>
    <row r="3967" spans="10:12" x14ac:dyDescent="0.15">
      <c r="J3967" s="43"/>
      <c r="K3967" s="271"/>
      <c r="L3967" s="45"/>
    </row>
    <row r="3968" spans="10:12" x14ac:dyDescent="0.15">
      <c r="J3968" s="43"/>
      <c r="K3968" s="271"/>
      <c r="L3968" s="45"/>
    </row>
    <row r="3969" spans="10:12" x14ac:dyDescent="0.15">
      <c r="J3969" s="43"/>
      <c r="K3969" s="271"/>
      <c r="L3969" s="45"/>
    </row>
    <row r="3970" spans="10:12" x14ac:dyDescent="0.15">
      <c r="J3970" s="43"/>
      <c r="K3970" s="271"/>
      <c r="L3970" s="45"/>
    </row>
    <row r="3971" spans="10:12" x14ac:dyDescent="0.15">
      <c r="J3971" s="43"/>
      <c r="K3971" s="271"/>
      <c r="L3971" s="45"/>
    </row>
    <row r="3972" spans="10:12" x14ac:dyDescent="0.15">
      <c r="J3972" s="43"/>
      <c r="K3972" s="271"/>
      <c r="L3972" s="45"/>
    </row>
    <row r="3973" spans="10:12" x14ac:dyDescent="0.15">
      <c r="J3973" s="43"/>
      <c r="K3973" s="271"/>
      <c r="L3973" s="45"/>
    </row>
    <row r="3974" spans="10:12" x14ac:dyDescent="0.15">
      <c r="J3974" s="43"/>
      <c r="K3974" s="271"/>
      <c r="L3974" s="45"/>
    </row>
    <row r="3975" spans="10:12" x14ac:dyDescent="0.15">
      <c r="J3975" s="43"/>
      <c r="K3975" s="271"/>
      <c r="L3975" s="45"/>
    </row>
    <row r="3976" spans="10:12" x14ac:dyDescent="0.15">
      <c r="J3976" s="43"/>
      <c r="K3976" s="271"/>
      <c r="L3976" s="45"/>
    </row>
    <row r="3977" spans="10:12" x14ac:dyDescent="0.15">
      <c r="J3977" s="43"/>
      <c r="K3977" s="271"/>
      <c r="L3977" s="45"/>
    </row>
    <row r="3978" spans="10:12" x14ac:dyDescent="0.15">
      <c r="J3978" s="43"/>
      <c r="K3978" s="271"/>
      <c r="L3978" s="45"/>
    </row>
    <row r="3979" spans="10:12" x14ac:dyDescent="0.15">
      <c r="J3979" s="43"/>
      <c r="K3979" s="271"/>
      <c r="L3979" s="45"/>
    </row>
    <row r="3980" spans="10:12" x14ac:dyDescent="0.15">
      <c r="J3980" s="43"/>
      <c r="K3980" s="271"/>
      <c r="L3980" s="45"/>
    </row>
    <row r="3981" spans="10:12" x14ac:dyDescent="0.15">
      <c r="J3981" s="43"/>
      <c r="K3981" s="271"/>
      <c r="L3981" s="45"/>
    </row>
    <row r="3982" spans="10:12" x14ac:dyDescent="0.15">
      <c r="J3982" s="43"/>
      <c r="K3982" s="271"/>
      <c r="L3982" s="45"/>
    </row>
    <row r="3983" spans="10:12" x14ac:dyDescent="0.15">
      <c r="J3983" s="43"/>
      <c r="K3983" s="271"/>
      <c r="L3983" s="45"/>
    </row>
    <row r="3984" spans="10:12" x14ac:dyDescent="0.15">
      <c r="J3984" s="43"/>
      <c r="K3984" s="271"/>
      <c r="L3984" s="45"/>
    </row>
    <row r="3985" spans="10:12" x14ac:dyDescent="0.15">
      <c r="J3985" s="43"/>
      <c r="K3985" s="271"/>
      <c r="L3985" s="45"/>
    </row>
    <row r="3986" spans="10:12" x14ac:dyDescent="0.15">
      <c r="J3986" s="43"/>
      <c r="K3986" s="271"/>
      <c r="L3986" s="45"/>
    </row>
    <row r="3987" spans="10:12" x14ac:dyDescent="0.15">
      <c r="J3987" s="43"/>
      <c r="K3987" s="271"/>
      <c r="L3987" s="45"/>
    </row>
    <row r="3988" spans="10:12" x14ac:dyDescent="0.15">
      <c r="J3988" s="43"/>
      <c r="K3988" s="271"/>
      <c r="L3988" s="45"/>
    </row>
    <row r="3989" spans="10:12" x14ac:dyDescent="0.15">
      <c r="J3989" s="43"/>
      <c r="K3989" s="271"/>
      <c r="L3989" s="45"/>
    </row>
    <row r="3990" spans="10:12" x14ac:dyDescent="0.15">
      <c r="J3990" s="43"/>
      <c r="K3990" s="271"/>
      <c r="L3990" s="45"/>
    </row>
    <row r="3991" spans="10:12" x14ac:dyDescent="0.15">
      <c r="J3991" s="43"/>
      <c r="K3991" s="271"/>
      <c r="L3991" s="45"/>
    </row>
    <row r="3992" spans="10:12" x14ac:dyDescent="0.15">
      <c r="J3992" s="43"/>
      <c r="K3992" s="271"/>
      <c r="L3992" s="45"/>
    </row>
    <row r="3993" spans="10:12" x14ac:dyDescent="0.15">
      <c r="J3993" s="43"/>
      <c r="K3993" s="271"/>
      <c r="L3993" s="45"/>
    </row>
    <row r="3994" spans="10:12" x14ac:dyDescent="0.15">
      <c r="J3994" s="43"/>
      <c r="K3994" s="271"/>
      <c r="L3994" s="45"/>
    </row>
    <row r="3995" spans="10:12" x14ac:dyDescent="0.15">
      <c r="J3995" s="43"/>
      <c r="K3995" s="271"/>
      <c r="L3995" s="45"/>
    </row>
    <row r="3996" spans="10:12" x14ac:dyDescent="0.15">
      <c r="J3996" s="43"/>
      <c r="K3996" s="271"/>
      <c r="L3996" s="45"/>
    </row>
    <row r="3997" spans="10:12" x14ac:dyDescent="0.15">
      <c r="J3997" s="43"/>
      <c r="K3997" s="271"/>
      <c r="L3997" s="45"/>
    </row>
    <row r="3998" spans="10:12" x14ac:dyDescent="0.15">
      <c r="J3998" s="43"/>
      <c r="K3998" s="271"/>
      <c r="L3998" s="45"/>
    </row>
    <row r="3999" spans="10:12" x14ac:dyDescent="0.15">
      <c r="J3999" s="43"/>
      <c r="K3999" s="271"/>
      <c r="L3999" s="45"/>
    </row>
    <row r="4000" spans="10:12" x14ac:dyDescent="0.15">
      <c r="J4000" s="43"/>
      <c r="K4000" s="271"/>
      <c r="L4000" s="45"/>
    </row>
    <row r="4001" spans="10:12" x14ac:dyDescent="0.15">
      <c r="J4001" s="43"/>
      <c r="K4001" s="271"/>
      <c r="L4001" s="45"/>
    </row>
    <row r="4002" spans="10:12" x14ac:dyDescent="0.15">
      <c r="J4002" s="43"/>
      <c r="K4002" s="271"/>
      <c r="L4002" s="45"/>
    </row>
    <row r="4003" spans="10:12" x14ac:dyDescent="0.15">
      <c r="J4003" s="43"/>
      <c r="K4003" s="271"/>
      <c r="L4003" s="45"/>
    </row>
    <row r="4004" spans="10:12" x14ac:dyDescent="0.15">
      <c r="J4004" s="43"/>
      <c r="K4004" s="271"/>
      <c r="L4004" s="45"/>
    </row>
    <row r="4005" spans="10:12" x14ac:dyDescent="0.15">
      <c r="J4005" s="43"/>
      <c r="K4005" s="271"/>
      <c r="L4005" s="45"/>
    </row>
    <row r="4006" spans="10:12" x14ac:dyDescent="0.15">
      <c r="J4006" s="43"/>
      <c r="K4006" s="271"/>
      <c r="L4006" s="45"/>
    </row>
    <row r="4007" spans="10:12" x14ac:dyDescent="0.15">
      <c r="J4007" s="43"/>
      <c r="K4007" s="271"/>
      <c r="L4007" s="45"/>
    </row>
    <row r="4008" spans="10:12" x14ac:dyDescent="0.15">
      <c r="J4008" s="43"/>
      <c r="K4008" s="271"/>
      <c r="L4008" s="45"/>
    </row>
    <row r="4009" spans="10:12" x14ac:dyDescent="0.15">
      <c r="J4009" s="43"/>
      <c r="K4009" s="271"/>
      <c r="L4009" s="45"/>
    </row>
    <row r="4010" spans="10:12" x14ac:dyDescent="0.15">
      <c r="J4010" s="43"/>
      <c r="K4010" s="271"/>
      <c r="L4010" s="45"/>
    </row>
    <row r="4011" spans="10:12" x14ac:dyDescent="0.15">
      <c r="J4011" s="43"/>
      <c r="K4011" s="271"/>
      <c r="L4011" s="45"/>
    </row>
    <row r="4012" spans="10:12" x14ac:dyDescent="0.15">
      <c r="J4012" s="43"/>
      <c r="K4012" s="271"/>
      <c r="L4012" s="45"/>
    </row>
    <row r="4013" spans="10:12" x14ac:dyDescent="0.15">
      <c r="J4013" s="43"/>
      <c r="K4013" s="271"/>
      <c r="L4013" s="45"/>
    </row>
    <row r="4014" spans="10:12" x14ac:dyDescent="0.15">
      <c r="J4014" s="43"/>
      <c r="K4014" s="271"/>
      <c r="L4014" s="45"/>
    </row>
    <row r="4015" spans="10:12" x14ac:dyDescent="0.15">
      <c r="J4015" s="43"/>
      <c r="K4015" s="271"/>
      <c r="L4015" s="45"/>
    </row>
    <row r="4016" spans="10:12" x14ac:dyDescent="0.15">
      <c r="J4016" s="43"/>
      <c r="K4016" s="271"/>
      <c r="L4016" s="45"/>
    </row>
    <row r="4017" spans="10:12" x14ac:dyDescent="0.15">
      <c r="J4017" s="43"/>
      <c r="K4017" s="271"/>
      <c r="L4017" s="45"/>
    </row>
    <row r="4018" spans="10:12" x14ac:dyDescent="0.15">
      <c r="J4018" s="43"/>
      <c r="K4018" s="271"/>
      <c r="L4018" s="45"/>
    </row>
    <row r="4019" spans="10:12" x14ac:dyDescent="0.15">
      <c r="J4019" s="43"/>
      <c r="K4019" s="271"/>
      <c r="L4019" s="45"/>
    </row>
    <row r="4020" spans="10:12" x14ac:dyDescent="0.15">
      <c r="J4020" s="43"/>
      <c r="K4020" s="271"/>
      <c r="L4020" s="45"/>
    </row>
    <row r="4021" spans="10:12" x14ac:dyDescent="0.15">
      <c r="J4021" s="43"/>
      <c r="K4021" s="271"/>
      <c r="L4021" s="45"/>
    </row>
    <row r="4022" spans="10:12" x14ac:dyDescent="0.15">
      <c r="J4022" s="43"/>
      <c r="K4022" s="271"/>
      <c r="L4022" s="45"/>
    </row>
    <row r="4023" spans="10:12" x14ac:dyDescent="0.15">
      <c r="J4023" s="43"/>
      <c r="K4023" s="271"/>
      <c r="L4023" s="45"/>
    </row>
    <row r="4024" spans="10:12" x14ac:dyDescent="0.15">
      <c r="J4024" s="43"/>
      <c r="K4024" s="271"/>
      <c r="L4024" s="45"/>
    </row>
    <row r="4025" spans="10:12" x14ac:dyDescent="0.15">
      <c r="J4025" s="43"/>
      <c r="K4025" s="271"/>
      <c r="L4025" s="45"/>
    </row>
    <row r="4026" spans="10:12" x14ac:dyDescent="0.15">
      <c r="J4026" s="43"/>
      <c r="K4026" s="271"/>
      <c r="L4026" s="45"/>
    </row>
    <row r="4027" spans="10:12" x14ac:dyDescent="0.15">
      <c r="J4027" s="43"/>
      <c r="K4027" s="271"/>
      <c r="L4027" s="45"/>
    </row>
    <row r="4028" spans="10:12" x14ac:dyDescent="0.15">
      <c r="J4028" s="43"/>
      <c r="K4028" s="271"/>
      <c r="L4028" s="45"/>
    </row>
    <row r="4029" spans="10:12" x14ac:dyDescent="0.15">
      <c r="J4029" s="43"/>
      <c r="K4029" s="271"/>
      <c r="L4029" s="45"/>
    </row>
    <row r="4030" spans="10:12" x14ac:dyDescent="0.15">
      <c r="J4030" s="43"/>
      <c r="K4030" s="271"/>
      <c r="L4030" s="45"/>
    </row>
    <row r="4031" spans="10:12" x14ac:dyDescent="0.15">
      <c r="J4031" s="43"/>
      <c r="K4031" s="271"/>
      <c r="L4031" s="45"/>
    </row>
    <row r="4032" spans="10:12" x14ac:dyDescent="0.15">
      <c r="J4032" s="43"/>
      <c r="K4032" s="271"/>
      <c r="L4032" s="45"/>
    </row>
    <row r="4033" spans="10:12" x14ac:dyDescent="0.15">
      <c r="J4033" s="43"/>
      <c r="K4033" s="271"/>
      <c r="L4033" s="45"/>
    </row>
    <row r="4034" spans="10:12" x14ac:dyDescent="0.15">
      <c r="J4034" s="43"/>
      <c r="K4034" s="271"/>
      <c r="L4034" s="45"/>
    </row>
    <row r="4035" spans="10:12" x14ac:dyDescent="0.15">
      <c r="J4035" s="43"/>
      <c r="K4035" s="271"/>
      <c r="L4035" s="45"/>
    </row>
    <row r="4036" spans="10:12" x14ac:dyDescent="0.15">
      <c r="J4036" s="43"/>
      <c r="K4036" s="271"/>
      <c r="L4036" s="45"/>
    </row>
    <row r="4037" spans="10:12" x14ac:dyDescent="0.15">
      <c r="J4037" s="43"/>
      <c r="K4037" s="271"/>
      <c r="L4037" s="45"/>
    </row>
    <row r="4038" spans="10:12" x14ac:dyDescent="0.15">
      <c r="J4038" s="43"/>
      <c r="K4038" s="271"/>
      <c r="L4038" s="45"/>
    </row>
    <row r="4039" spans="10:12" x14ac:dyDescent="0.15">
      <c r="J4039" s="43"/>
      <c r="K4039" s="271"/>
      <c r="L4039" s="45"/>
    </row>
    <row r="4040" spans="10:12" x14ac:dyDescent="0.15">
      <c r="J4040" s="43"/>
      <c r="K4040" s="271"/>
      <c r="L4040" s="45"/>
    </row>
    <row r="4041" spans="10:12" x14ac:dyDescent="0.15">
      <c r="J4041" s="43"/>
      <c r="K4041" s="271"/>
      <c r="L4041" s="45"/>
    </row>
    <row r="4042" spans="10:12" x14ac:dyDescent="0.15">
      <c r="J4042" s="43"/>
      <c r="K4042" s="271"/>
      <c r="L4042" s="45"/>
    </row>
    <row r="4043" spans="10:12" x14ac:dyDescent="0.15">
      <c r="J4043" s="43"/>
      <c r="K4043" s="271"/>
      <c r="L4043" s="45"/>
    </row>
    <row r="4044" spans="10:12" x14ac:dyDescent="0.15">
      <c r="J4044" s="43"/>
      <c r="K4044" s="271"/>
      <c r="L4044" s="45"/>
    </row>
    <row r="4045" spans="10:12" x14ac:dyDescent="0.15">
      <c r="J4045" s="43"/>
      <c r="K4045" s="271"/>
      <c r="L4045" s="45"/>
    </row>
    <row r="4046" spans="10:12" x14ac:dyDescent="0.15">
      <c r="J4046" s="43"/>
      <c r="K4046" s="271"/>
      <c r="L4046" s="45"/>
    </row>
    <row r="4047" spans="10:12" x14ac:dyDescent="0.15">
      <c r="J4047" s="43"/>
      <c r="K4047" s="271"/>
      <c r="L4047" s="45"/>
    </row>
    <row r="4048" spans="10:12" x14ac:dyDescent="0.15">
      <c r="J4048" s="43"/>
      <c r="K4048" s="271"/>
      <c r="L4048" s="45"/>
    </row>
    <row r="4049" spans="10:12" x14ac:dyDescent="0.15">
      <c r="J4049" s="43"/>
      <c r="K4049" s="271"/>
      <c r="L4049" s="45"/>
    </row>
    <row r="4050" spans="10:12" x14ac:dyDescent="0.15">
      <c r="J4050" s="43"/>
      <c r="K4050" s="271"/>
      <c r="L4050" s="45"/>
    </row>
    <row r="4051" spans="10:12" x14ac:dyDescent="0.15">
      <c r="J4051" s="43"/>
      <c r="K4051" s="271"/>
      <c r="L4051" s="45"/>
    </row>
    <row r="4052" spans="10:12" x14ac:dyDescent="0.15">
      <c r="J4052" s="43"/>
      <c r="K4052" s="271"/>
      <c r="L4052" s="45"/>
    </row>
    <row r="4053" spans="10:12" x14ac:dyDescent="0.15">
      <c r="J4053" s="43"/>
      <c r="K4053" s="271"/>
      <c r="L4053" s="45"/>
    </row>
    <row r="4054" spans="10:12" x14ac:dyDescent="0.15">
      <c r="J4054" s="43"/>
      <c r="K4054" s="271"/>
      <c r="L4054" s="45"/>
    </row>
    <row r="4055" spans="10:12" x14ac:dyDescent="0.15">
      <c r="J4055" s="43"/>
      <c r="K4055" s="271"/>
      <c r="L4055" s="45"/>
    </row>
    <row r="4056" spans="10:12" x14ac:dyDescent="0.15">
      <c r="J4056" s="43"/>
      <c r="K4056" s="271"/>
      <c r="L4056" s="45"/>
    </row>
    <row r="4057" spans="10:12" x14ac:dyDescent="0.15">
      <c r="J4057" s="43"/>
      <c r="K4057" s="271"/>
      <c r="L4057" s="45"/>
    </row>
    <row r="4058" spans="10:12" x14ac:dyDescent="0.15">
      <c r="J4058" s="43"/>
      <c r="K4058" s="271"/>
      <c r="L4058" s="45"/>
    </row>
    <row r="4059" spans="10:12" x14ac:dyDescent="0.15">
      <c r="J4059" s="43"/>
      <c r="K4059" s="271"/>
      <c r="L4059" s="45"/>
    </row>
    <row r="4060" spans="10:12" x14ac:dyDescent="0.15">
      <c r="J4060" s="43"/>
      <c r="K4060" s="271"/>
      <c r="L4060" s="45"/>
    </row>
    <row r="4061" spans="10:12" x14ac:dyDescent="0.15">
      <c r="J4061" s="43"/>
      <c r="K4061" s="271"/>
      <c r="L4061" s="45"/>
    </row>
    <row r="4062" spans="10:12" x14ac:dyDescent="0.15">
      <c r="J4062" s="43"/>
      <c r="K4062" s="271"/>
      <c r="L4062" s="45"/>
    </row>
    <row r="4063" spans="10:12" x14ac:dyDescent="0.15">
      <c r="J4063" s="43"/>
      <c r="K4063" s="271"/>
      <c r="L4063" s="45"/>
    </row>
    <row r="4064" spans="10:12" x14ac:dyDescent="0.15">
      <c r="J4064" s="43"/>
      <c r="K4064" s="271"/>
      <c r="L4064" s="45"/>
    </row>
    <row r="4065" spans="10:12" x14ac:dyDescent="0.15">
      <c r="J4065" s="43"/>
      <c r="K4065" s="271"/>
      <c r="L4065" s="45"/>
    </row>
    <row r="4066" spans="10:12" x14ac:dyDescent="0.15">
      <c r="J4066" s="43"/>
      <c r="K4066" s="271"/>
      <c r="L4066" s="45"/>
    </row>
    <row r="4067" spans="10:12" x14ac:dyDescent="0.15">
      <c r="J4067" s="43"/>
      <c r="K4067" s="271"/>
      <c r="L4067" s="45"/>
    </row>
    <row r="4068" spans="10:12" x14ac:dyDescent="0.15">
      <c r="J4068" s="43"/>
      <c r="K4068" s="271"/>
      <c r="L4068" s="45"/>
    </row>
    <row r="4069" spans="10:12" x14ac:dyDescent="0.15">
      <c r="J4069" s="43"/>
      <c r="K4069" s="271"/>
      <c r="L4069" s="45"/>
    </row>
    <row r="4070" spans="10:12" x14ac:dyDescent="0.15">
      <c r="J4070" s="43"/>
      <c r="K4070" s="271"/>
      <c r="L4070" s="45"/>
    </row>
    <row r="4071" spans="10:12" x14ac:dyDescent="0.15">
      <c r="J4071" s="43"/>
      <c r="K4071" s="271"/>
      <c r="L4071" s="45"/>
    </row>
    <row r="4072" spans="10:12" x14ac:dyDescent="0.15">
      <c r="J4072" s="43"/>
      <c r="K4072" s="271"/>
      <c r="L4072" s="45"/>
    </row>
    <row r="4073" spans="10:12" x14ac:dyDescent="0.15">
      <c r="J4073" s="43"/>
      <c r="K4073" s="271"/>
      <c r="L4073" s="45"/>
    </row>
    <row r="4074" spans="10:12" x14ac:dyDescent="0.15">
      <c r="J4074" s="43"/>
      <c r="K4074" s="271"/>
      <c r="L4074" s="45"/>
    </row>
    <row r="4075" spans="10:12" x14ac:dyDescent="0.15">
      <c r="J4075" s="43"/>
      <c r="K4075" s="271"/>
      <c r="L4075" s="45"/>
    </row>
    <row r="4076" spans="10:12" x14ac:dyDescent="0.15">
      <c r="J4076" s="43"/>
      <c r="K4076" s="271"/>
      <c r="L4076" s="45"/>
    </row>
    <row r="4077" spans="10:12" x14ac:dyDescent="0.15">
      <c r="J4077" s="43"/>
      <c r="K4077" s="271"/>
      <c r="L4077" s="45"/>
    </row>
    <row r="4078" spans="10:12" x14ac:dyDescent="0.15">
      <c r="J4078" s="43"/>
      <c r="K4078" s="271"/>
      <c r="L4078" s="45"/>
    </row>
    <row r="4079" spans="10:12" x14ac:dyDescent="0.15">
      <c r="J4079" s="43"/>
      <c r="K4079" s="271"/>
      <c r="L4079" s="45"/>
    </row>
    <row r="4080" spans="10:12" x14ac:dyDescent="0.15">
      <c r="J4080" s="43"/>
      <c r="K4080" s="271"/>
      <c r="L4080" s="45"/>
    </row>
    <row r="4081" spans="10:12" x14ac:dyDescent="0.15">
      <c r="J4081" s="43"/>
      <c r="K4081" s="271"/>
      <c r="L4081" s="45"/>
    </row>
    <row r="4082" spans="10:12" x14ac:dyDescent="0.15">
      <c r="J4082" s="43"/>
      <c r="K4082" s="271"/>
      <c r="L4082" s="45"/>
    </row>
    <row r="4083" spans="10:12" x14ac:dyDescent="0.15">
      <c r="J4083" s="43"/>
      <c r="K4083" s="271"/>
      <c r="L4083" s="45"/>
    </row>
    <row r="4084" spans="10:12" x14ac:dyDescent="0.15">
      <c r="J4084" s="43"/>
      <c r="K4084" s="271"/>
      <c r="L4084" s="45"/>
    </row>
    <row r="4085" spans="10:12" x14ac:dyDescent="0.15">
      <c r="J4085" s="43"/>
      <c r="K4085" s="271"/>
      <c r="L4085" s="45"/>
    </row>
    <row r="4086" spans="10:12" x14ac:dyDescent="0.15">
      <c r="J4086" s="43"/>
      <c r="K4086" s="271"/>
      <c r="L4086" s="45"/>
    </row>
    <row r="4087" spans="10:12" x14ac:dyDescent="0.15">
      <c r="J4087" s="43"/>
      <c r="K4087" s="271"/>
      <c r="L4087" s="45"/>
    </row>
    <row r="4088" spans="10:12" x14ac:dyDescent="0.15">
      <c r="J4088" s="43"/>
      <c r="K4088" s="271"/>
      <c r="L4088" s="45"/>
    </row>
    <row r="4089" spans="10:12" x14ac:dyDescent="0.15">
      <c r="J4089" s="43"/>
      <c r="K4089" s="271"/>
      <c r="L4089" s="45"/>
    </row>
    <row r="4090" spans="10:12" x14ac:dyDescent="0.15">
      <c r="J4090" s="43"/>
      <c r="K4090" s="271"/>
      <c r="L4090" s="45"/>
    </row>
    <row r="4091" spans="10:12" x14ac:dyDescent="0.15">
      <c r="J4091" s="43"/>
      <c r="K4091" s="271"/>
      <c r="L4091" s="45"/>
    </row>
    <row r="4092" spans="10:12" x14ac:dyDescent="0.15">
      <c r="J4092" s="43"/>
      <c r="K4092" s="271"/>
      <c r="L4092" s="45"/>
    </row>
    <row r="4093" spans="10:12" x14ac:dyDescent="0.15">
      <c r="J4093" s="43"/>
      <c r="K4093" s="271"/>
      <c r="L4093" s="45"/>
    </row>
    <row r="4094" spans="10:12" x14ac:dyDescent="0.15">
      <c r="J4094" s="43"/>
      <c r="K4094" s="271"/>
      <c r="L4094" s="45"/>
    </row>
    <row r="4095" spans="10:12" x14ac:dyDescent="0.15">
      <c r="J4095" s="43"/>
      <c r="K4095" s="271"/>
      <c r="L4095" s="45"/>
    </row>
    <row r="4096" spans="10:12" x14ac:dyDescent="0.15">
      <c r="J4096" s="43"/>
      <c r="K4096" s="271"/>
      <c r="L4096" s="45"/>
    </row>
    <row r="4097" spans="10:12" x14ac:dyDescent="0.15">
      <c r="J4097" s="43"/>
      <c r="K4097" s="271"/>
      <c r="L4097" s="45"/>
    </row>
    <row r="4098" spans="10:12" x14ac:dyDescent="0.15">
      <c r="J4098" s="43"/>
      <c r="K4098" s="271"/>
      <c r="L4098" s="45"/>
    </row>
    <row r="4099" spans="10:12" x14ac:dyDescent="0.15">
      <c r="J4099" s="43"/>
      <c r="K4099" s="271"/>
      <c r="L4099" s="45"/>
    </row>
    <row r="4100" spans="10:12" x14ac:dyDescent="0.15">
      <c r="J4100" s="43"/>
      <c r="K4100" s="271"/>
      <c r="L4100" s="45"/>
    </row>
    <row r="4101" spans="10:12" x14ac:dyDescent="0.15">
      <c r="J4101" s="43"/>
      <c r="K4101" s="271"/>
      <c r="L4101" s="45"/>
    </row>
    <row r="4102" spans="10:12" x14ac:dyDescent="0.15">
      <c r="J4102" s="43"/>
      <c r="K4102" s="271"/>
      <c r="L4102" s="45"/>
    </row>
    <row r="4103" spans="10:12" x14ac:dyDescent="0.15">
      <c r="J4103" s="43"/>
      <c r="K4103" s="271"/>
      <c r="L4103" s="45"/>
    </row>
    <row r="4104" spans="10:12" x14ac:dyDescent="0.15">
      <c r="J4104" s="43"/>
      <c r="K4104" s="271"/>
      <c r="L4104" s="45"/>
    </row>
    <row r="4105" spans="10:12" x14ac:dyDescent="0.15">
      <c r="J4105" s="43"/>
      <c r="K4105" s="271"/>
      <c r="L4105" s="45"/>
    </row>
    <row r="4106" spans="10:12" x14ac:dyDescent="0.15">
      <c r="J4106" s="43"/>
      <c r="K4106" s="271"/>
      <c r="L4106" s="45"/>
    </row>
    <row r="4107" spans="10:12" x14ac:dyDescent="0.15">
      <c r="J4107" s="43"/>
      <c r="K4107" s="271"/>
      <c r="L4107" s="45"/>
    </row>
    <row r="4108" spans="10:12" x14ac:dyDescent="0.15">
      <c r="J4108" s="43"/>
      <c r="K4108" s="271"/>
      <c r="L4108" s="45"/>
    </row>
    <row r="4109" spans="10:12" x14ac:dyDescent="0.15">
      <c r="J4109" s="43"/>
      <c r="K4109" s="271"/>
      <c r="L4109" s="45"/>
    </row>
    <row r="4110" spans="10:12" x14ac:dyDescent="0.15">
      <c r="J4110" s="43"/>
      <c r="K4110" s="271"/>
      <c r="L4110" s="45"/>
    </row>
    <row r="4111" spans="10:12" x14ac:dyDescent="0.15">
      <c r="J4111" s="43"/>
      <c r="K4111" s="271"/>
      <c r="L4111" s="45"/>
    </row>
    <row r="4112" spans="10:12" x14ac:dyDescent="0.15">
      <c r="J4112" s="43"/>
      <c r="K4112" s="271"/>
      <c r="L4112" s="45"/>
    </row>
    <row r="4113" spans="10:12" x14ac:dyDescent="0.15">
      <c r="J4113" s="43"/>
      <c r="K4113" s="271"/>
      <c r="L4113" s="45"/>
    </row>
    <row r="4114" spans="10:12" x14ac:dyDescent="0.15">
      <c r="J4114" s="43"/>
      <c r="K4114" s="271"/>
      <c r="L4114" s="45"/>
    </row>
    <row r="4115" spans="10:12" x14ac:dyDescent="0.15">
      <c r="J4115" s="43"/>
      <c r="K4115" s="271"/>
      <c r="L4115" s="45"/>
    </row>
    <row r="4116" spans="10:12" x14ac:dyDescent="0.15">
      <c r="J4116" s="43"/>
      <c r="K4116" s="271"/>
      <c r="L4116" s="45"/>
    </row>
    <row r="4117" spans="10:12" x14ac:dyDescent="0.15">
      <c r="J4117" s="43"/>
      <c r="K4117" s="271"/>
      <c r="L4117" s="45"/>
    </row>
    <row r="4118" spans="10:12" x14ac:dyDescent="0.15">
      <c r="J4118" s="43"/>
      <c r="K4118" s="271"/>
      <c r="L4118" s="45"/>
    </row>
    <row r="4119" spans="10:12" x14ac:dyDescent="0.15">
      <c r="J4119" s="43"/>
      <c r="K4119" s="271"/>
      <c r="L4119" s="45"/>
    </row>
    <row r="4120" spans="10:12" x14ac:dyDescent="0.15">
      <c r="J4120" s="43"/>
      <c r="K4120" s="271"/>
      <c r="L4120" s="45"/>
    </row>
    <row r="4121" spans="10:12" x14ac:dyDescent="0.15">
      <c r="J4121" s="43"/>
      <c r="K4121" s="271"/>
      <c r="L4121" s="45"/>
    </row>
    <row r="4122" spans="10:12" x14ac:dyDescent="0.15">
      <c r="J4122" s="43"/>
      <c r="K4122" s="271"/>
      <c r="L4122" s="45"/>
    </row>
    <row r="4123" spans="10:12" x14ac:dyDescent="0.15">
      <c r="J4123" s="43"/>
      <c r="K4123" s="271"/>
      <c r="L4123" s="45"/>
    </row>
    <row r="4124" spans="10:12" x14ac:dyDescent="0.15">
      <c r="J4124" s="43"/>
      <c r="K4124" s="271"/>
      <c r="L4124" s="45"/>
    </row>
    <row r="4125" spans="10:12" x14ac:dyDescent="0.15">
      <c r="J4125" s="43"/>
      <c r="K4125" s="271"/>
      <c r="L4125" s="45"/>
    </row>
    <row r="4126" spans="10:12" x14ac:dyDescent="0.15">
      <c r="J4126" s="43"/>
      <c r="K4126" s="271"/>
      <c r="L4126" s="45"/>
    </row>
    <row r="4127" spans="10:12" x14ac:dyDescent="0.15">
      <c r="J4127" s="43"/>
      <c r="K4127" s="271"/>
      <c r="L4127" s="45"/>
    </row>
    <row r="4128" spans="10:12" x14ac:dyDescent="0.15">
      <c r="J4128" s="43"/>
      <c r="K4128" s="271"/>
      <c r="L4128" s="45"/>
    </row>
    <row r="4129" spans="10:12" x14ac:dyDescent="0.15">
      <c r="J4129" s="43"/>
      <c r="K4129" s="271"/>
      <c r="L4129" s="45"/>
    </row>
    <row r="4130" spans="10:12" x14ac:dyDescent="0.15">
      <c r="J4130" s="43"/>
      <c r="K4130" s="271"/>
      <c r="L4130" s="45"/>
    </row>
    <row r="4131" spans="10:12" x14ac:dyDescent="0.15">
      <c r="J4131" s="43"/>
      <c r="K4131" s="271"/>
      <c r="L4131" s="45"/>
    </row>
    <row r="4132" spans="10:12" x14ac:dyDescent="0.15">
      <c r="J4132" s="43"/>
      <c r="K4132" s="271"/>
      <c r="L4132" s="45"/>
    </row>
    <row r="4133" spans="10:12" x14ac:dyDescent="0.15">
      <c r="J4133" s="43"/>
      <c r="K4133" s="271"/>
      <c r="L4133" s="45"/>
    </row>
    <row r="4134" spans="10:12" x14ac:dyDescent="0.15">
      <c r="J4134" s="43"/>
      <c r="K4134" s="271"/>
      <c r="L4134" s="45"/>
    </row>
    <row r="4135" spans="10:12" x14ac:dyDescent="0.15">
      <c r="J4135" s="43"/>
      <c r="K4135" s="271"/>
      <c r="L4135" s="45"/>
    </row>
    <row r="4136" spans="10:12" x14ac:dyDescent="0.15">
      <c r="J4136" s="43"/>
      <c r="K4136" s="271"/>
      <c r="L4136" s="45"/>
    </row>
    <row r="4137" spans="10:12" x14ac:dyDescent="0.15">
      <c r="J4137" s="43"/>
      <c r="K4137" s="271"/>
      <c r="L4137" s="45"/>
    </row>
    <row r="4138" spans="10:12" x14ac:dyDescent="0.15">
      <c r="J4138" s="43"/>
      <c r="K4138" s="271"/>
      <c r="L4138" s="45"/>
    </row>
    <row r="4139" spans="10:12" x14ac:dyDescent="0.15">
      <c r="J4139" s="43"/>
      <c r="K4139" s="271"/>
      <c r="L4139" s="45"/>
    </row>
    <row r="4140" spans="10:12" x14ac:dyDescent="0.15">
      <c r="J4140" s="43"/>
      <c r="K4140" s="271"/>
      <c r="L4140" s="45"/>
    </row>
    <row r="4141" spans="10:12" x14ac:dyDescent="0.15">
      <c r="J4141" s="43"/>
      <c r="K4141" s="271"/>
      <c r="L4141" s="45"/>
    </row>
    <row r="4142" spans="10:12" x14ac:dyDescent="0.15">
      <c r="J4142" s="43"/>
      <c r="K4142" s="271"/>
      <c r="L4142" s="45"/>
    </row>
    <row r="4143" spans="10:12" x14ac:dyDescent="0.15">
      <c r="J4143" s="43"/>
      <c r="K4143" s="271"/>
      <c r="L4143" s="45"/>
    </row>
    <row r="4144" spans="10:12" x14ac:dyDescent="0.15">
      <c r="J4144" s="43"/>
      <c r="K4144" s="271"/>
      <c r="L4144" s="45"/>
    </row>
    <row r="4145" spans="10:12" x14ac:dyDescent="0.15">
      <c r="J4145" s="43"/>
      <c r="K4145" s="271"/>
      <c r="L4145" s="45"/>
    </row>
    <row r="4146" spans="10:12" x14ac:dyDescent="0.15">
      <c r="J4146" s="43"/>
      <c r="K4146" s="271"/>
      <c r="L4146" s="45"/>
    </row>
  </sheetData>
  <autoFilter ref="E1:E4146" xr:uid="{0835F101-5C41-455C-A4CB-5981CCE09440}">
    <filterColumn colId="0">
      <filters blank="1">
        <filter val="Få kvar"/>
        <filter val="nyhet oktober"/>
        <filter val="Status"/>
        <filter val="utgår!"/>
      </filters>
    </filterColumn>
  </autoFilter>
  <mergeCells count="3">
    <mergeCell ref="E70:E71"/>
    <mergeCell ref="E46:E48"/>
    <mergeCell ref="E112:E114"/>
  </mergeCells>
  <phoneticPr fontId="36" type="noConversion"/>
  <printOptions gridLines="1"/>
  <pageMargins left="0.25" right="0.25" top="0.75" bottom="0.75" header="0.3" footer="0.3"/>
  <pageSetup paperSize="9" scale="48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84D05-8586-4E16-82D5-525A10B1603B}">
  <dimension ref="A1:J12"/>
  <sheetViews>
    <sheetView showGridLines="0" workbookViewId="0">
      <pane ySplit="1" topLeftCell="A2" activePane="bottomLeft" state="frozen"/>
      <selection pane="bottomLeft" activeCell="G12" sqref="G12"/>
    </sheetView>
  </sheetViews>
  <sheetFormatPr defaultRowHeight="15" x14ac:dyDescent="0.25"/>
  <cols>
    <col min="2" max="2" width="21.5703125" customWidth="1"/>
    <col min="4" max="4" width="15.85546875" customWidth="1"/>
    <col min="5" max="5" width="9.28515625" customWidth="1"/>
    <col min="6" max="6" width="12.140625" customWidth="1"/>
    <col min="9" max="9" width="15.85546875" customWidth="1"/>
  </cols>
  <sheetData>
    <row r="1" spans="1:10" x14ac:dyDescent="0.25">
      <c r="A1" s="8"/>
      <c r="B1" s="38" t="s">
        <v>502</v>
      </c>
      <c r="C1" s="38"/>
      <c r="D1" s="38"/>
      <c r="E1" s="386"/>
      <c r="F1" s="39" t="s">
        <v>425</v>
      </c>
      <c r="G1" s="3"/>
      <c r="H1" s="24"/>
      <c r="I1" s="209" t="s">
        <v>597</v>
      </c>
      <c r="J1" s="281" t="s">
        <v>591</v>
      </c>
    </row>
    <row r="2" spans="1:10" x14ac:dyDescent="0.25">
      <c r="A2" s="58">
        <v>6301</v>
      </c>
      <c r="B2" s="222" t="s">
        <v>10</v>
      </c>
      <c r="C2" s="223" t="s">
        <v>126</v>
      </c>
      <c r="D2" s="61" t="s">
        <v>171</v>
      </c>
      <c r="E2" s="61"/>
      <c r="F2" s="102">
        <v>6.9</v>
      </c>
      <c r="G2" s="103"/>
      <c r="H2" s="178"/>
      <c r="I2" s="473"/>
      <c r="J2" s="309">
        <f t="shared" ref="J2" si="0">H2*I2</f>
        <v>0</v>
      </c>
    </row>
    <row r="3" spans="1:10" x14ac:dyDescent="0.25">
      <c r="A3" s="38"/>
      <c r="B3" s="38" t="s">
        <v>503</v>
      </c>
      <c r="C3" s="38"/>
      <c r="D3" s="38"/>
      <c r="E3" s="386"/>
      <c r="F3" s="108" t="s">
        <v>425</v>
      </c>
      <c r="G3" s="108" t="s">
        <v>426</v>
      </c>
      <c r="H3" s="109" t="s">
        <v>424</v>
      </c>
      <c r="I3" s="473"/>
      <c r="J3" s="309"/>
    </row>
    <row r="4" spans="1:10" s="589" customFormat="1" x14ac:dyDescent="0.25">
      <c r="A4" s="486">
        <v>6033</v>
      </c>
      <c r="B4" s="538" t="s">
        <v>532</v>
      </c>
      <c r="C4" s="537" t="s">
        <v>124</v>
      </c>
      <c r="D4" s="538" t="s">
        <v>187</v>
      </c>
      <c r="E4" s="538"/>
      <c r="F4" s="793">
        <v>0.14899999999999999</v>
      </c>
      <c r="G4" s="794">
        <v>1000</v>
      </c>
      <c r="H4" s="798">
        <f t="shared" ref="H4:H11" si="1">F4*G4</f>
        <v>149</v>
      </c>
      <c r="I4" s="800"/>
      <c r="J4" s="795">
        <f>H4*I4*0.8</f>
        <v>0</v>
      </c>
    </row>
    <row r="5" spans="1:10" s="589" customFormat="1" x14ac:dyDescent="0.25">
      <c r="A5" s="487">
        <v>6034</v>
      </c>
      <c r="B5" s="581" t="s">
        <v>533</v>
      </c>
      <c r="C5" s="582" t="s">
        <v>126</v>
      </c>
      <c r="D5" s="581" t="s">
        <v>188</v>
      </c>
      <c r="E5" s="581"/>
      <c r="F5" s="796">
        <v>0.29799999999999999</v>
      </c>
      <c r="G5" s="797">
        <v>500</v>
      </c>
      <c r="H5" s="799">
        <f t="shared" si="1"/>
        <v>149</v>
      </c>
      <c r="I5" s="800"/>
      <c r="J5" s="795">
        <f>H5*I5*0.8</f>
        <v>0</v>
      </c>
    </row>
    <row r="6" spans="1:10" x14ac:dyDescent="0.25">
      <c r="A6" s="74">
        <v>6091</v>
      </c>
      <c r="B6" s="59" t="s">
        <v>206</v>
      </c>
      <c r="C6" s="75" t="s">
        <v>126</v>
      </c>
      <c r="D6" s="59" t="s">
        <v>173</v>
      </c>
      <c r="E6" s="59"/>
      <c r="F6" s="305">
        <v>0.22</v>
      </c>
      <c r="G6" s="101">
        <v>500</v>
      </c>
      <c r="H6" s="187">
        <f t="shared" si="1"/>
        <v>110</v>
      </c>
      <c r="I6" s="473"/>
      <c r="J6" s="309">
        <f t="shared" ref="J6:J11" si="2">H6*I6</f>
        <v>0</v>
      </c>
    </row>
    <row r="7" spans="1:10" x14ac:dyDescent="0.25">
      <c r="A7" s="69">
        <v>6093</v>
      </c>
      <c r="B7" s="70" t="s">
        <v>207</v>
      </c>
      <c r="C7" s="71" t="s">
        <v>124</v>
      </c>
      <c r="D7" s="70" t="s">
        <v>174</v>
      </c>
      <c r="E7" s="70"/>
      <c r="F7" s="304">
        <v>7.9000000000000001E-2</v>
      </c>
      <c r="G7" s="105">
        <v>1000</v>
      </c>
      <c r="H7" s="184">
        <f t="shared" si="1"/>
        <v>79</v>
      </c>
      <c r="I7" s="473"/>
      <c r="J7" s="309">
        <f t="shared" si="2"/>
        <v>0</v>
      </c>
    </row>
    <row r="8" spans="1:10" x14ac:dyDescent="0.25">
      <c r="A8" s="86">
        <v>6094</v>
      </c>
      <c r="B8" s="87" t="s">
        <v>208</v>
      </c>
      <c r="C8" s="88" t="s">
        <v>124</v>
      </c>
      <c r="D8" s="87" t="s">
        <v>174</v>
      </c>
      <c r="E8" s="87"/>
      <c r="F8" s="306">
        <v>7.9000000000000001E-2</v>
      </c>
      <c r="G8" s="106">
        <v>1000</v>
      </c>
      <c r="H8" s="200">
        <f t="shared" si="1"/>
        <v>79</v>
      </c>
      <c r="I8" s="473"/>
      <c r="J8" s="309">
        <f t="shared" si="2"/>
        <v>0</v>
      </c>
    </row>
    <row r="9" spans="1:10" x14ac:dyDescent="0.25">
      <c r="A9" s="74">
        <v>6095</v>
      </c>
      <c r="B9" s="59" t="s">
        <v>209</v>
      </c>
      <c r="C9" s="75" t="s">
        <v>124</v>
      </c>
      <c r="D9" s="59" t="s">
        <v>174</v>
      </c>
      <c r="E9" s="59"/>
      <c r="F9" s="305">
        <v>7.9000000000000001E-2</v>
      </c>
      <c r="G9" s="101">
        <v>1000</v>
      </c>
      <c r="H9" s="187">
        <f t="shared" si="1"/>
        <v>79</v>
      </c>
      <c r="I9" s="473"/>
      <c r="J9" s="309">
        <f t="shared" si="2"/>
        <v>0</v>
      </c>
    </row>
    <row r="10" spans="1:10" x14ac:dyDescent="0.25">
      <c r="A10" s="981">
        <v>6149</v>
      </c>
      <c r="B10" s="982" t="s">
        <v>172</v>
      </c>
      <c r="C10" s="983" t="s">
        <v>125</v>
      </c>
      <c r="D10" s="982" t="s">
        <v>175</v>
      </c>
      <c r="E10" s="984" t="s">
        <v>603</v>
      </c>
      <c r="F10" s="995">
        <v>0.318</v>
      </c>
      <c r="G10" s="985">
        <v>500</v>
      </c>
      <c r="H10" s="986">
        <f t="shared" si="1"/>
        <v>159</v>
      </c>
      <c r="I10" s="987"/>
      <c r="J10" s="980">
        <f t="shared" si="2"/>
        <v>0</v>
      </c>
    </row>
    <row r="11" spans="1:10" x14ac:dyDescent="0.25">
      <c r="A11" s="991">
        <v>6030</v>
      </c>
      <c r="B11" s="838" t="s">
        <v>534</v>
      </c>
      <c r="C11" s="992"/>
      <c r="D11" s="838" t="s">
        <v>190</v>
      </c>
      <c r="E11" s="838"/>
      <c r="F11" s="995">
        <v>220</v>
      </c>
      <c r="G11" s="985">
        <v>1</v>
      </c>
      <c r="H11" s="986">
        <f t="shared" si="1"/>
        <v>220</v>
      </c>
      <c r="I11" s="993"/>
      <c r="J11" s="994">
        <f t="shared" si="2"/>
        <v>0</v>
      </c>
    </row>
    <row r="12" spans="1:10" x14ac:dyDescent="0.25">
      <c r="A12" s="124"/>
      <c r="B12" s="988" t="s">
        <v>589</v>
      </c>
      <c r="C12" s="989"/>
      <c r="D12" s="989"/>
      <c r="E12" s="989"/>
      <c r="F12" s="989"/>
      <c r="G12" s="989"/>
      <c r="H12" s="989"/>
      <c r="I12" s="989">
        <f>SUM(I2:I10)</f>
        <v>0</v>
      </c>
      <c r="J12" s="990">
        <f>SUM(J2:J11)</f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24E87-CA53-4F9F-9848-9D99D4C240BA}">
  <dimension ref="A1:H17"/>
  <sheetViews>
    <sheetView zoomScaleNormal="100" workbookViewId="0">
      <selection activeCell="G2" sqref="G2"/>
    </sheetView>
  </sheetViews>
  <sheetFormatPr defaultRowHeight="15" x14ac:dyDescent="0.25"/>
  <cols>
    <col min="2" max="2" width="22.85546875" customWidth="1"/>
    <col min="3" max="3" width="14.5703125" bestFit="1" customWidth="1"/>
    <col min="7" max="7" width="63.28515625" customWidth="1"/>
  </cols>
  <sheetData>
    <row r="1" spans="1:8" ht="51" customHeight="1" x14ac:dyDescent="0.25"/>
    <row r="2" spans="1:8" ht="18" x14ac:dyDescent="0.25">
      <c r="A2" s="380" t="s">
        <v>601</v>
      </c>
      <c r="B2" s="380"/>
      <c r="C2" s="1005">
        <f>Korgar!K160+Trälådor!K49+Askar!J43+Säckar!K33+'Band&amp;Rosetter'!J294+Påsar!J89+Rullar!H27+Påskägg!J46+Övrigt!J12+Presentpåsar!H74</f>
        <v>0</v>
      </c>
    </row>
    <row r="3" spans="1:8" ht="18" x14ac:dyDescent="0.25">
      <c r="A3" s="380" t="s">
        <v>923</v>
      </c>
      <c r="B3" s="380"/>
      <c r="C3" s="1005">
        <f>IF(NOT(C2&lt;=1000),0,100)</f>
        <v>100</v>
      </c>
    </row>
    <row r="4" spans="1:8" ht="18" x14ac:dyDescent="0.25">
      <c r="A4" s="380"/>
      <c r="B4" s="380"/>
      <c r="C4" s="380"/>
    </row>
    <row r="5" spans="1:8" ht="28.5" customHeight="1" x14ac:dyDescent="0.25"/>
    <row r="6" spans="1:8" ht="15.75" x14ac:dyDescent="0.25">
      <c r="A6" s="201" t="s">
        <v>512</v>
      </c>
      <c r="B6" s="202"/>
      <c r="C6" s="202"/>
      <c r="D6" s="202"/>
      <c r="E6" s="202"/>
      <c r="F6" s="202"/>
      <c r="G6" s="203"/>
      <c r="H6" s="2"/>
    </row>
    <row r="7" spans="1:8" ht="15.75" x14ac:dyDescent="0.25">
      <c r="A7" s="204" t="s">
        <v>594</v>
      </c>
      <c r="B7" s="205"/>
      <c r="C7" s="205"/>
      <c r="D7" s="205"/>
      <c r="E7" s="205"/>
      <c r="F7" s="205"/>
      <c r="G7" s="206"/>
      <c r="H7" s="2"/>
    </row>
    <row r="8" spans="1:8" ht="15.75" x14ac:dyDescent="0.25">
      <c r="A8" s="204" t="s">
        <v>595</v>
      </c>
      <c r="B8" s="205"/>
      <c r="C8" s="205"/>
      <c r="D8" s="205"/>
      <c r="E8" s="205"/>
      <c r="F8" s="205"/>
      <c r="G8" s="206"/>
      <c r="H8" s="2"/>
    </row>
    <row r="9" spans="1:8" ht="15.75" x14ac:dyDescent="0.25">
      <c r="A9" s="1023" t="s">
        <v>596</v>
      </c>
      <c r="B9" s="1024"/>
      <c r="C9" s="1024"/>
      <c r="D9" s="1024"/>
      <c r="E9" s="1024"/>
      <c r="F9" s="1024"/>
      <c r="G9" s="1025"/>
      <c r="H9" s="2"/>
    </row>
    <row r="10" spans="1:8" ht="15.75" x14ac:dyDescent="0.25">
      <c r="A10" s="1014" t="s">
        <v>889</v>
      </c>
      <c r="B10" s="1015"/>
      <c r="C10" s="1015"/>
      <c r="D10" s="1015"/>
      <c r="E10" s="1015"/>
      <c r="F10" s="1015"/>
      <c r="G10" s="1016"/>
      <c r="H10" s="2"/>
    </row>
    <row r="11" spans="1:8" ht="15.75" x14ac:dyDescent="0.25">
      <c r="A11" s="1014"/>
      <c r="B11" s="1015"/>
      <c r="C11" s="1015"/>
      <c r="D11" s="1015"/>
      <c r="E11" s="1015"/>
      <c r="F11" s="1015"/>
      <c r="G11" s="1016"/>
      <c r="H11" s="2"/>
    </row>
    <row r="12" spans="1:8" ht="15.75" x14ac:dyDescent="0.25">
      <c r="A12" s="1017"/>
      <c r="B12" s="1018"/>
      <c r="C12" s="1018"/>
      <c r="D12" s="1018"/>
      <c r="E12" s="1018"/>
      <c r="F12" s="1018"/>
      <c r="G12" s="1019"/>
      <c r="H12" s="2"/>
    </row>
    <row r="13" spans="1:8" ht="15.75" x14ac:dyDescent="0.25">
      <c r="A13" s="1020"/>
      <c r="B13" s="1021"/>
      <c r="C13" s="1021"/>
      <c r="D13" s="1021"/>
      <c r="E13" s="1021"/>
      <c r="F13" s="1021"/>
      <c r="G13" s="1022"/>
      <c r="H13" s="2"/>
    </row>
    <row r="14" spans="1:8" ht="15.75" x14ac:dyDescent="0.25">
      <c r="A14" s="2"/>
      <c r="B14" s="2"/>
      <c r="C14" s="2"/>
      <c r="D14" s="2"/>
      <c r="E14" s="2"/>
      <c r="F14" s="2"/>
      <c r="G14" s="2"/>
      <c r="H14" s="2"/>
    </row>
    <row r="17" spans="1:6" x14ac:dyDescent="0.25">
      <c r="A17" s="589"/>
      <c r="B17" s="589"/>
      <c r="C17" s="589"/>
      <c r="D17" s="589"/>
      <c r="E17" s="589"/>
      <c r="F17" s="589"/>
    </row>
  </sheetData>
  <mergeCells count="3">
    <mergeCell ref="A10:G11"/>
    <mergeCell ref="A12:G13"/>
    <mergeCell ref="A9:G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DD8FD2-4AE4-492F-B557-B5C849DCF123}">
  <sheetPr filterMode="1"/>
  <dimension ref="A1:K49"/>
  <sheetViews>
    <sheetView workbookViewId="0">
      <pane ySplit="1" topLeftCell="A2" activePane="bottomLeft" state="frozen"/>
      <selection pane="bottomLeft" activeCell="H55" sqref="H55"/>
    </sheetView>
  </sheetViews>
  <sheetFormatPr defaultRowHeight="15" x14ac:dyDescent="0.25"/>
  <cols>
    <col min="2" max="2" width="30.140625" customWidth="1"/>
    <col min="4" max="4" width="20.5703125" customWidth="1"/>
    <col min="5" max="5" width="13.140625" customWidth="1"/>
    <col min="6" max="6" width="10.140625" customWidth="1"/>
    <col min="7" max="7" width="8.28515625" customWidth="1"/>
    <col min="8" max="8" width="15" customWidth="1"/>
    <col min="9" max="9" width="15.5703125" customWidth="1"/>
    <col min="10" max="10" width="18.42578125" customWidth="1"/>
  </cols>
  <sheetData>
    <row r="1" spans="1:11" x14ac:dyDescent="0.25">
      <c r="A1" s="36"/>
      <c r="B1" s="328" t="s">
        <v>507</v>
      </c>
      <c r="C1" s="329"/>
      <c r="D1" s="330"/>
      <c r="E1" s="330"/>
      <c r="F1" s="474" t="s">
        <v>640</v>
      </c>
      <c r="G1" s="330" t="s">
        <v>590</v>
      </c>
      <c r="H1" s="283" t="s">
        <v>425</v>
      </c>
      <c r="I1" s="283" t="s">
        <v>424</v>
      </c>
      <c r="J1" s="280" t="s">
        <v>597</v>
      </c>
      <c r="K1" s="281" t="s">
        <v>591</v>
      </c>
    </row>
    <row r="2" spans="1:11" ht="15" hidden="1" customHeight="1" x14ac:dyDescent="0.25">
      <c r="A2" s="310">
        <v>2907</v>
      </c>
      <c r="B2" s="61" t="s">
        <v>419</v>
      </c>
      <c r="C2" s="60" t="s">
        <v>125</v>
      </c>
      <c r="D2" s="61" t="s">
        <v>418</v>
      </c>
      <c r="E2" s="454" t="s">
        <v>650</v>
      </c>
      <c r="F2" s="476">
        <v>4011</v>
      </c>
      <c r="G2" s="311">
        <v>10</v>
      </c>
      <c r="H2" s="312">
        <v>21</v>
      </c>
      <c r="I2" s="313">
        <f>G2*H2</f>
        <v>210</v>
      </c>
      <c r="J2" s="300"/>
      <c r="K2" s="466">
        <f>I2*J2</f>
        <v>0</v>
      </c>
    </row>
    <row r="3" spans="1:11" ht="15" hidden="1" customHeight="1" x14ac:dyDescent="0.25">
      <c r="A3" s="314">
        <v>2908</v>
      </c>
      <c r="B3" s="59" t="s">
        <v>420</v>
      </c>
      <c r="C3" s="75" t="s">
        <v>125</v>
      </c>
      <c r="D3" s="59" t="s">
        <v>418</v>
      </c>
      <c r="E3" s="663" t="s">
        <v>650</v>
      </c>
      <c r="F3" s="666">
        <v>4011</v>
      </c>
      <c r="G3" s="667">
        <v>10</v>
      </c>
      <c r="H3" s="315">
        <v>21</v>
      </c>
      <c r="I3" s="313">
        <f t="shared" ref="I3:I48" si="0">G3*H3</f>
        <v>210</v>
      </c>
      <c r="J3" s="300"/>
      <c r="K3" s="466">
        <f t="shared" ref="K3:K48" si="1">I3*J3</f>
        <v>0</v>
      </c>
    </row>
    <row r="4" spans="1:11" ht="15" hidden="1" customHeight="1" x14ac:dyDescent="0.25">
      <c r="A4" s="314">
        <v>2909</v>
      </c>
      <c r="B4" s="59" t="s">
        <v>419</v>
      </c>
      <c r="C4" s="75" t="s">
        <v>126</v>
      </c>
      <c r="D4" s="59" t="s">
        <v>417</v>
      </c>
      <c r="E4" s="663" t="s">
        <v>650</v>
      </c>
      <c r="F4" s="666">
        <v>4012</v>
      </c>
      <c r="G4" s="326">
        <v>10</v>
      </c>
      <c r="H4" s="315">
        <v>25</v>
      </c>
      <c r="I4" s="313">
        <f t="shared" si="0"/>
        <v>250</v>
      </c>
      <c r="J4" s="301"/>
      <c r="K4" s="466">
        <f t="shared" si="1"/>
        <v>0</v>
      </c>
    </row>
    <row r="5" spans="1:11" ht="15" hidden="1" customHeight="1" x14ac:dyDescent="0.25">
      <c r="A5" s="316">
        <v>2959</v>
      </c>
      <c r="B5" s="317" t="s">
        <v>508</v>
      </c>
      <c r="C5" s="71" t="s">
        <v>126</v>
      </c>
      <c r="D5" s="318" t="s">
        <v>417</v>
      </c>
      <c r="E5" s="663" t="s">
        <v>650</v>
      </c>
      <c r="F5" s="477">
        <v>4012</v>
      </c>
      <c r="G5" s="326">
        <v>10</v>
      </c>
      <c r="H5" s="319">
        <v>25</v>
      </c>
      <c r="I5" s="313">
        <f t="shared" si="0"/>
        <v>250</v>
      </c>
      <c r="J5" s="302"/>
      <c r="K5" s="466">
        <f t="shared" si="1"/>
        <v>0</v>
      </c>
    </row>
    <row r="6" spans="1:11" s="589" customFormat="1" ht="15" customHeight="1" x14ac:dyDescent="0.25">
      <c r="A6" s="653">
        <v>2936</v>
      </c>
      <c r="B6" s="475" t="s">
        <v>421</v>
      </c>
      <c r="C6" s="560" t="s">
        <v>125</v>
      </c>
      <c r="D6" s="475" t="s">
        <v>418</v>
      </c>
      <c r="E6" s="660"/>
      <c r="F6" s="476">
        <v>4011</v>
      </c>
      <c r="G6" s="654">
        <v>10</v>
      </c>
      <c r="H6" s="661">
        <v>21</v>
      </c>
      <c r="I6" s="656">
        <f t="shared" si="0"/>
        <v>210</v>
      </c>
      <c r="J6" s="657"/>
      <c r="K6" s="658">
        <f>I6*J6*0.8</f>
        <v>0</v>
      </c>
    </row>
    <row r="7" spans="1:11" ht="15" customHeight="1" x14ac:dyDescent="0.25">
      <c r="A7" s="314">
        <v>2937</v>
      </c>
      <c r="B7" s="59" t="s">
        <v>422</v>
      </c>
      <c r="C7" s="75" t="s">
        <v>125</v>
      </c>
      <c r="D7" s="59" t="s">
        <v>418</v>
      </c>
      <c r="E7" s="665"/>
      <c r="F7" s="666">
        <v>4011</v>
      </c>
      <c r="G7" s="667">
        <v>10</v>
      </c>
      <c r="H7" s="315">
        <v>21</v>
      </c>
      <c r="I7" s="313">
        <f t="shared" si="0"/>
        <v>210</v>
      </c>
      <c r="J7" s="301"/>
      <c r="K7" s="466">
        <f t="shared" si="1"/>
        <v>0</v>
      </c>
    </row>
    <row r="8" spans="1:11" ht="15" hidden="1" customHeight="1" x14ac:dyDescent="0.25">
      <c r="A8" s="316">
        <v>2938</v>
      </c>
      <c r="B8" s="70" t="s">
        <v>423</v>
      </c>
      <c r="C8" s="71" t="s">
        <v>125</v>
      </c>
      <c r="D8" s="70" t="s">
        <v>418</v>
      </c>
      <c r="E8" s="663" t="s">
        <v>650</v>
      </c>
      <c r="F8" s="477">
        <v>4011</v>
      </c>
      <c r="G8" s="326">
        <v>10</v>
      </c>
      <c r="H8" s="319">
        <v>21</v>
      </c>
      <c r="I8" s="313">
        <f t="shared" si="0"/>
        <v>210</v>
      </c>
      <c r="J8" s="302"/>
      <c r="K8" s="466">
        <f t="shared" si="1"/>
        <v>0</v>
      </c>
    </row>
    <row r="9" spans="1:11" ht="15" hidden="1" customHeight="1" x14ac:dyDescent="0.25">
      <c r="A9" s="314">
        <v>2939</v>
      </c>
      <c r="B9" s="59" t="s">
        <v>509</v>
      </c>
      <c r="C9" s="75" t="s">
        <v>126</v>
      </c>
      <c r="D9" s="59" t="s">
        <v>417</v>
      </c>
      <c r="E9" s="454" t="s">
        <v>650</v>
      </c>
      <c r="F9" s="476">
        <v>4012</v>
      </c>
      <c r="G9" s="311">
        <v>10</v>
      </c>
      <c r="H9" s="315">
        <v>25</v>
      </c>
      <c r="I9" s="313">
        <f t="shared" si="0"/>
        <v>250</v>
      </c>
      <c r="J9" s="300"/>
      <c r="K9" s="466">
        <f t="shared" si="1"/>
        <v>0</v>
      </c>
    </row>
    <row r="10" spans="1:11" ht="15" customHeight="1" x14ac:dyDescent="0.25">
      <c r="A10" s="320">
        <v>2940</v>
      </c>
      <c r="B10" s="66" t="s">
        <v>510</v>
      </c>
      <c r="C10" s="65" t="s">
        <v>126</v>
      </c>
      <c r="D10" s="59" t="s">
        <v>417</v>
      </c>
      <c r="E10" s="665"/>
      <c r="F10" s="666">
        <v>4012</v>
      </c>
      <c r="G10" s="667">
        <v>10</v>
      </c>
      <c r="H10" s="321">
        <v>25</v>
      </c>
      <c r="I10" s="313">
        <f t="shared" si="0"/>
        <v>250</v>
      </c>
      <c r="J10" s="301"/>
      <c r="K10" s="466">
        <f t="shared" si="1"/>
        <v>0</v>
      </c>
    </row>
    <row r="11" spans="1:11" ht="15" hidden="1" customHeight="1" x14ac:dyDescent="0.25">
      <c r="A11" s="316">
        <v>2941</v>
      </c>
      <c r="B11" s="70" t="s">
        <v>511</v>
      </c>
      <c r="C11" s="71" t="s">
        <v>126</v>
      </c>
      <c r="D11" s="70" t="s">
        <v>417</v>
      </c>
      <c r="E11" s="663" t="s">
        <v>650</v>
      </c>
      <c r="F11" s="477">
        <v>4012</v>
      </c>
      <c r="G11" s="326">
        <v>10</v>
      </c>
      <c r="H11" s="319">
        <v>25</v>
      </c>
      <c r="I11" s="313">
        <f t="shared" si="0"/>
        <v>250</v>
      </c>
      <c r="J11" s="302"/>
      <c r="K11" s="466">
        <f t="shared" si="1"/>
        <v>0</v>
      </c>
    </row>
    <row r="12" spans="1:11" ht="15" customHeight="1" x14ac:dyDescent="0.25">
      <c r="A12" s="58">
        <v>2960</v>
      </c>
      <c r="B12" s="61" t="s">
        <v>427</v>
      </c>
      <c r="C12" s="60"/>
      <c r="D12" s="61" t="s">
        <v>428</v>
      </c>
      <c r="E12" s="340"/>
      <c r="F12" s="476">
        <v>4012</v>
      </c>
      <c r="G12" s="311">
        <v>10</v>
      </c>
      <c r="H12" s="321">
        <v>24.9</v>
      </c>
      <c r="I12" s="465">
        <f t="shared" si="0"/>
        <v>249</v>
      </c>
      <c r="J12" s="300"/>
      <c r="K12" s="466">
        <f t="shared" si="1"/>
        <v>0</v>
      </c>
    </row>
    <row r="13" spans="1:11" ht="15" customHeight="1" x14ac:dyDescent="0.25">
      <c r="A13" s="316">
        <v>2961</v>
      </c>
      <c r="B13" s="70" t="s">
        <v>427</v>
      </c>
      <c r="C13" s="71"/>
      <c r="D13" s="70" t="s">
        <v>431</v>
      </c>
      <c r="E13" s="360"/>
      <c r="F13" s="662">
        <v>4012</v>
      </c>
      <c r="G13" s="326">
        <v>10</v>
      </c>
      <c r="H13" s="319">
        <v>22.3</v>
      </c>
      <c r="I13" s="464">
        <f t="shared" si="0"/>
        <v>223</v>
      </c>
      <c r="J13" s="302"/>
      <c r="K13" s="466">
        <f t="shared" si="1"/>
        <v>0</v>
      </c>
    </row>
    <row r="14" spans="1:11" s="589" customFormat="1" ht="15" customHeight="1" x14ac:dyDescent="0.25">
      <c r="A14" s="653">
        <v>2963</v>
      </c>
      <c r="B14" s="475" t="s">
        <v>429</v>
      </c>
      <c r="C14" s="560"/>
      <c r="D14" s="475" t="s">
        <v>430</v>
      </c>
      <c r="E14" s="646"/>
      <c r="F14" s="475">
        <v>4011</v>
      </c>
      <c r="G14" s="654">
        <v>10</v>
      </c>
      <c r="H14" s="655">
        <v>24.5</v>
      </c>
      <c r="I14" s="656">
        <f t="shared" si="0"/>
        <v>245</v>
      </c>
      <c r="J14" s="657"/>
      <c r="K14" s="658">
        <f>I14*J14*0.8</f>
        <v>0</v>
      </c>
    </row>
    <row r="15" spans="1:11" s="589" customFormat="1" ht="15" hidden="1" customHeight="1" x14ac:dyDescent="0.25">
      <c r="A15" s="653">
        <v>2964</v>
      </c>
      <c r="B15" s="475" t="s">
        <v>432</v>
      </c>
      <c r="C15" s="560"/>
      <c r="D15" s="475" t="s">
        <v>903</v>
      </c>
      <c r="E15" s="701" t="s">
        <v>650</v>
      </c>
      <c r="F15" s="475">
        <v>4012</v>
      </c>
      <c r="G15" s="668">
        <v>10</v>
      </c>
      <c r="H15" s="655">
        <v>29</v>
      </c>
      <c r="I15" s="656">
        <f t="shared" si="0"/>
        <v>290</v>
      </c>
      <c r="J15" s="659"/>
      <c r="K15" s="658">
        <f>I15*J15*0.8</f>
        <v>0</v>
      </c>
    </row>
    <row r="16" spans="1:11" ht="15" hidden="1" customHeight="1" x14ac:dyDescent="0.25">
      <c r="A16" s="316">
        <v>2991</v>
      </c>
      <c r="B16" s="70" t="s">
        <v>484</v>
      </c>
      <c r="C16" s="71"/>
      <c r="D16" s="70" t="s">
        <v>478</v>
      </c>
      <c r="E16" s="701" t="s">
        <v>650</v>
      </c>
      <c r="F16" s="581">
        <v>4014</v>
      </c>
      <c r="G16" s="669">
        <v>10</v>
      </c>
      <c r="H16" s="319">
        <v>37</v>
      </c>
      <c r="I16" s="313">
        <f>G16*H16</f>
        <v>370</v>
      </c>
      <c r="J16" s="325"/>
      <c r="K16" s="466">
        <f t="shared" si="1"/>
        <v>0</v>
      </c>
    </row>
    <row r="17" spans="1:11" ht="15" customHeight="1" x14ac:dyDescent="0.25">
      <c r="A17" s="314">
        <v>2965</v>
      </c>
      <c r="B17" s="59" t="s">
        <v>433</v>
      </c>
      <c r="C17" s="75"/>
      <c r="D17" s="59" t="s">
        <v>430</v>
      </c>
      <c r="E17" s="59"/>
      <c r="F17" s="475">
        <v>4011</v>
      </c>
      <c r="G17" s="326">
        <v>10</v>
      </c>
      <c r="H17" s="315">
        <v>24.5</v>
      </c>
      <c r="I17" s="313">
        <f t="shared" si="0"/>
        <v>245</v>
      </c>
      <c r="J17" s="301"/>
      <c r="K17" s="466">
        <f t="shared" si="1"/>
        <v>0</v>
      </c>
    </row>
    <row r="18" spans="1:11" ht="15" customHeight="1" x14ac:dyDescent="0.25">
      <c r="A18" s="314">
        <v>2966</v>
      </c>
      <c r="B18" s="59" t="s">
        <v>434</v>
      </c>
      <c r="C18" s="75"/>
      <c r="D18" s="59" t="s">
        <v>903</v>
      </c>
      <c r="E18" s="843"/>
      <c r="F18" s="475">
        <v>4012</v>
      </c>
      <c r="G18" s="667">
        <v>10</v>
      </c>
      <c r="H18" s="321">
        <v>29</v>
      </c>
      <c r="I18" s="313">
        <f t="shared" si="0"/>
        <v>290</v>
      </c>
      <c r="J18" s="301"/>
      <c r="K18" s="466">
        <f t="shared" si="1"/>
        <v>0</v>
      </c>
    </row>
    <row r="19" spans="1:11" ht="15" customHeight="1" x14ac:dyDescent="0.25">
      <c r="A19" s="316">
        <v>2989</v>
      </c>
      <c r="B19" s="70" t="s">
        <v>482</v>
      </c>
      <c r="C19" s="71"/>
      <c r="D19" s="70" t="s">
        <v>478</v>
      </c>
      <c r="E19" s="555"/>
      <c r="F19" s="581">
        <v>4014</v>
      </c>
      <c r="G19" s="669">
        <v>10</v>
      </c>
      <c r="H19" s="319">
        <v>37</v>
      </c>
      <c r="I19" s="313">
        <f>G19*H19</f>
        <v>370</v>
      </c>
      <c r="J19" s="302"/>
      <c r="K19" s="466">
        <f t="shared" si="1"/>
        <v>0</v>
      </c>
    </row>
    <row r="20" spans="1:11" ht="15" customHeight="1" x14ac:dyDescent="0.25">
      <c r="A20" s="314">
        <v>2967</v>
      </c>
      <c r="B20" s="59" t="s">
        <v>435</v>
      </c>
      <c r="C20" s="75"/>
      <c r="D20" s="59" t="s">
        <v>430</v>
      </c>
      <c r="E20" s="59"/>
      <c r="F20" s="475">
        <v>4011</v>
      </c>
      <c r="G20" s="326">
        <v>10</v>
      </c>
      <c r="H20" s="315">
        <v>24.5</v>
      </c>
      <c r="I20" s="313">
        <f t="shared" si="0"/>
        <v>245</v>
      </c>
      <c r="J20" s="301"/>
      <c r="K20" s="466">
        <f t="shared" si="1"/>
        <v>0</v>
      </c>
    </row>
    <row r="21" spans="1:11" ht="15" customHeight="1" x14ac:dyDescent="0.25">
      <c r="A21" s="314">
        <v>2968</v>
      </c>
      <c r="B21" s="59" t="s">
        <v>436</v>
      </c>
      <c r="C21" s="75"/>
      <c r="D21" s="59" t="s">
        <v>903</v>
      </c>
      <c r="E21" s="59"/>
      <c r="F21" s="475">
        <v>4012</v>
      </c>
      <c r="G21" s="667">
        <v>10</v>
      </c>
      <c r="H21" s="321">
        <v>29</v>
      </c>
      <c r="I21" s="313">
        <f t="shared" si="0"/>
        <v>290</v>
      </c>
      <c r="J21" s="301"/>
      <c r="K21" s="466">
        <f t="shared" si="1"/>
        <v>0</v>
      </c>
    </row>
    <row r="22" spans="1:11" ht="15" customHeight="1" x14ac:dyDescent="0.25">
      <c r="A22" s="316">
        <v>2987</v>
      </c>
      <c r="B22" s="70" t="s">
        <v>481</v>
      </c>
      <c r="C22" s="71"/>
      <c r="D22" s="70" t="s">
        <v>478</v>
      </c>
      <c r="E22" s="70"/>
      <c r="F22" s="581">
        <v>4014</v>
      </c>
      <c r="G22" s="669">
        <v>10</v>
      </c>
      <c r="H22" s="319">
        <v>37</v>
      </c>
      <c r="I22" s="313">
        <f>G22*H22</f>
        <v>370</v>
      </c>
      <c r="J22" s="301"/>
      <c r="K22" s="466">
        <f t="shared" si="1"/>
        <v>0</v>
      </c>
    </row>
    <row r="23" spans="1:11" ht="15" customHeight="1" x14ac:dyDescent="0.25">
      <c r="A23" s="314">
        <v>2969</v>
      </c>
      <c r="B23" s="59" t="s">
        <v>437</v>
      </c>
      <c r="C23" s="75"/>
      <c r="D23" s="59" t="s">
        <v>430</v>
      </c>
      <c r="E23" s="546"/>
      <c r="F23" s="475">
        <v>4011</v>
      </c>
      <c r="G23" s="326">
        <v>10</v>
      </c>
      <c r="H23" s="315">
        <v>24.5</v>
      </c>
      <c r="I23" s="313">
        <f t="shared" si="0"/>
        <v>245</v>
      </c>
      <c r="J23" s="301"/>
      <c r="K23" s="466">
        <f t="shared" si="1"/>
        <v>0</v>
      </c>
    </row>
    <row r="24" spans="1:11" ht="15" customHeight="1" x14ac:dyDescent="0.25">
      <c r="A24" s="314">
        <v>2970</v>
      </c>
      <c r="B24" s="59" t="s">
        <v>438</v>
      </c>
      <c r="C24" s="75"/>
      <c r="D24" s="59" t="s">
        <v>903</v>
      </c>
      <c r="E24" s="546"/>
      <c r="F24" s="475">
        <v>4012</v>
      </c>
      <c r="G24" s="667">
        <v>10</v>
      </c>
      <c r="H24" s="321">
        <v>29</v>
      </c>
      <c r="I24" s="313">
        <f t="shared" si="0"/>
        <v>290</v>
      </c>
      <c r="J24" s="301"/>
      <c r="K24" s="466">
        <f t="shared" si="1"/>
        <v>0</v>
      </c>
    </row>
    <row r="25" spans="1:11" ht="15" customHeight="1" x14ac:dyDescent="0.25">
      <c r="A25" s="316">
        <v>2981</v>
      </c>
      <c r="B25" s="70" t="s">
        <v>477</v>
      </c>
      <c r="C25" s="71"/>
      <c r="D25" s="70" t="s">
        <v>478</v>
      </c>
      <c r="E25" s="844"/>
      <c r="F25" s="581">
        <v>4014</v>
      </c>
      <c r="G25" s="669">
        <v>10</v>
      </c>
      <c r="H25" s="319">
        <v>37</v>
      </c>
      <c r="I25" s="313">
        <f>G25*H25</f>
        <v>370</v>
      </c>
      <c r="J25" s="300"/>
      <c r="K25" s="466">
        <f t="shared" si="1"/>
        <v>0</v>
      </c>
    </row>
    <row r="26" spans="1:11" ht="15" customHeight="1" x14ac:dyDescent="0.25">
      <c r="A26" s="314">
        <v>2971</v>
      </c>
      <c r="B26" s="59" t="s">
        <v>439</v>
      </c>
      <c r="C26" s="75"/>
      <c r="D26" s="59" t="s">
        <v>430</v>
      </c>
      <c r="E26" s="59"/>
      <c r="F26" s="475">
        <v>4011</v>
      </c>
      <c r="G26" s="326">
        <v>10</v>
      </c>
      <c r="H26" s="315">
        <v>24.5</v>
      </c>
      <c r="I26" s="313">
        <f t="shared" si="0"/>
        <v>245</v>
      </c>
      <c r="J26" s="301"/>
      <c r="K26" s="466">
        <f t="shared" si="1"/>
        <v>0</v>
      </c>
    </row>
    <row r="27" spans="1:11" ht="15" hidden="1" customHeight="1" x14ac:dyDescent="0.25">
      <c r="A27" s="314">
        <v>2972</v>
      </c>
      <c r="B27" s="59" t="s">
        <v>440</v>
      </c>
      <c r="C27" s="75"/>
      <c r="D27" s="59" t="s">
        <v>903</v>
      </c>
      <c r="E27" s="701" t="s">
        <v>650</v>
      </c>
      <c r="F27" s="475">
        <v>4012</v>
      </c>
      <c r="G27" s="667">
        <v>10</v>
      </c>
      <c r="H27" s="321">
        <v>29</v>
      </c>
      <c r="I27" s="313">
        <f t="shared" si="0"/>
        <v>290</v>
      </c>
      <c r="J27" s="301"/>
      <c r="K27" s="466">
        <f t="shared" si="1"/>
        <v>0</v>
      </c>
    </row>
    <row r="28" spans="1:11" ht="15" hidden="1" customHeight="1" x14ac:dyDescent="0.25">
      <c r="A28" s="316">
        <v>2985</v>
      </c>
      <c r="B28" s="70" t="s">
        <v>480</v>
      </c>
      <c r="C28" s="71"/>
      <c r="D28" s="70" t="s">
        <v>478</v>
      </c>
      <c r="E28" s="701" t="s">
        <v>650</v>
      </c>
      <c r="F28" s="581">
        <v>4014</v>
      </c>
      <c r="G28" s="669">
        <v>10</v>
      </c>
      <c r="H28" s="319">
        <v>37</v>
      </c>
      <c r="I28" s="313">
        <f>G28*H28</f>
        <v>370</v>
      </c>
      <c r="J28" s="301"/>
      <c r="K28" s="466">
        <f t="shared" si="1"/>
        <v>0</v>
      </c>
    </row>
    <row r="29" spans="1:11" ht="15" customHeight="1" x14ac:dyDescent="0.25">
      <c r="A29" s="314">
        <v>2973</v>
      </c>
      <c r="B29" s="59" t="s">
        <v>441</v>
      </c>
      <c r="C29" s="75"/>
      <c r="D29" s="59" t="s">
        <v>430</v>
      </c>
      <c r="E29" s="59"/>
      <c r="F29" s="475">
        <v>4011</v>
      </c>
      <c r="G29" s="326">
        <v>10</v>
      </c>
      <c r="H29" s="315">
        <v>24.5</v>
      </c>
      <c r="I29" s="313">
        <f t="shared" si="0"/>
        <v>245</v>
      </c>
      <c r="J29" s="301"/>
      <c r="K29" s="466">
        <f t="shared" si="1"/>
        <v>0</v>
      </c>
    </row>
    <row r="30" spans="1:11" ht="15" customHeight="1" x14ac:dyDescent="0.25">
      <c r="A30" s="314">
        <v>2974</v>
      </c>
      <c r="B30" s="59" t="s">
        <v>442</v>
      </c>
      <c r="C30" s="75"/>
      <c r="D30" s="59" t="s">
        <v>903</v>
      </c>
      <c r="E30" s="624"/>
      <c r="F30" s="475">
        <v>4012</v>
      </c>
      <c r="G30" s="667">
        <v>10</v>
      </c>
      <c r="H30" s="321">
        <v>29</v>
      </c>
      <c r="I30" s="313">
        <f t="shared" si="0"/>
        <v>290</v>
      </c>
      <c r="J30" s="301"/>
      <c r="K30" s="466">
        <f t="shared" si="1"/>
        <v>0</v>
      </c>
    </row>
    <row r="31" spans="1:11" ht="15" customHeight="1" x14ac:dyDescent="0.25">
      <c r="A31" s="316">
        <v>2983</v>
      </c>
      <c r="B31" s="70" t="s">
        <v>479</v>
      </c>
      <c r="C31" s="71"/>
      <c r="D31" s="70" t="s">
        <v>478</v>
      </c>
      <c r="E31" s="844"/>
      <c r="F31" s="581">
        <v>4014</v>
      </c>
      <c r="G31" s="669">
        <v>10</v>
      </c>
      <c r="H31" s="319">
        <v>37</v>
      </c>
      <c r="I31" s="313">
        <f>G31*H31</f>
        <v>370</v>
      </c>
      <c r="J31" s="301"/>
      <c r="K31" s="466">
        <f t="shared" si="1"/>
        <v>0</v>
      </c>
    </row>
    <row r="32" spans="1:11" ht="15" customHeight="1" x14ac:dyDescent="0.25">
      <c r="A32" s="314">
        <v>2975</v>
      </c>
      <c r="B32" s="59" t="s">
        <v>443</v>
      </c>
      <c r="C32" s="75"/>
      <c r="D32" s="59" t="s">
        <v>430</v>
      </c>
      <c r="E32" s="59"/>
      <c r="F32" s="475">
        <v>4011</v>
      </c>
      <c r="G32" s="326">
        <v>10</v>
      </c>
      <c r="H32" s="315">
        <v>24.5</v>
      </c>
      <c r="I32" s="313">
        <f t="shared" si="0"/>
        <v>245</v>
      </c>
      <c r="J32" s="301"/>
      <c r="K32" s="466">
        <f t="shared" si="1"/>
        <v>0</v>
      </c>
    </row>
    <row r="33" spans="1:11" ht="15" customHeight="1" x14ac:dyDescent="0.25">
      <c r="A33" s="314">
        <v>2976</v>
      </c>
      <c r="B33" s="59" t="s">
        <v>444</v>
      </c>
      <c r="C33" s="75"/>
      <c r="D33" s="59" t="s">
        <v>904</v>
      </c>
      <c r="E33" s="59"/>
      <c r="F33" s="475">
        <v>4012</v>
      </c>
      <c r="G33" s="326">
        <v>10</v>
      </c>
      <c r="H33" s="321">
        <v>29</v>
      </c>
      <c r="I33" s="313">
        <f t="shared" si="0"/>
        <v>290</v>
      </c>
      <c r="J33" s="301"/>
      <c r="K33" s="466">
        <f t="shared" si="1"/>
        <v>0</v>
      </c>
    </row>
    <row r="34" spans="1:11" ht="15" hidden="1" customHeight="1" x14ac:dyDescent="0.25">
      <c r="A34" s="316">
        <v>2995</v>
      </c>
      <c r="B34" s="70" t="s">
        <v>485</v>
      </c>
      <c r="C34" s="71"/>
      <c r="D34" s="70" t="s">
        <v>478</v>
      </c>
      <c r="E34" s="701" t="s">
        <v>650</v>
      </c>
      <c r="F34" s="581">
        <v>4014</v>
      </c>
      <c r="G34" s="669">
        <v>10</v>
      </c>
      <c r="H34" s="319">
        <v>37</v>
      </c>
      <c r="I34" s="313">
        <f>G34*H34</f>
        <v>370</v>
      </c>
      <c r="J34" s="327"/>
      <c r="K34" s="466">
        <f t="shared" si="1"/>
        <v>0</v>
      </c>
    </row>
    <row r="35" spans="1:11" ht="15" hidden="1" customHeight="1" x14ac:dyDescent="0.25">
      <c r="A35" s="314">
        <v>2977</v>
      </c>
      <c r="B35" s="59" t="s">
        <v>445</v>
      </c>
      <c r="C35" s="75"/>
      <c r="D35" s="59" t="s">
        <v>430</v>
      </c>
      <c r="E35" s="701" t="s">
        <v>650</v>
      </c>
      <c r="F35" s="475">
        <v>4011</v>
      </c>
      <c r="G35" s="326">
        <v>10</v>
      </c>
      <c r="H35" s="315">
        <v>24.5</v>
      </c>
      <c r="I35" s="313">
        <f t="shared" si="0"/>
        <v>245</v>
      </c>
      <c r="J35" s="301"/>
      <c r="K35" s="466">
        <f t="shared" si="1"/>
        <v>0</v>
      </c>
    </row>
    <row r="36" spans="1:11" ht="15" hidden="1" customHeight="1" x14ac:dyDescent="0.25">
      <c r="A36" s="320">
        <v>2978</v>
      </c>
      <c r="B36" s="66" t="s">
        <v>446</v>
      </c>
      <c r="C36" s="65"/>
      <c r="D36" s="66" t="s">
        <v>903</v>
      </c>
      <c r="E36" s="701" t="s">
        <v>650</v>
      </c>
      <c r="F36" s="538">
        <v>4012</v>
      </c>
      <c r="G36" s="667">
        <v>10</v>
      </c>
      <c r="H36" s="321">
        <v>29</v>
      </c>
      <c r="I36" s="465">
        <f t="shared" si="0"/>
        <v>290</v>
      </c>
      <c r="J36" s="302"/>
      <c r="K36" s="466">
        <f t="shared" si="1"/>
        <v>0</v>
      </c>
    </row>
    <row r="37" spans="1:11" ht="15" hidden="1" customHeight="1" x14ac:dyDescent="0.25">
      <c r="A37" s="314">
        <v>2993</v>
      </c>
      <c r="B37" s="59" t="s">
        <v>483</v>
      </c>
      <c r="C37" s="75"/>
      <c r="D37" s="59" t="s">
        <v>478</v>
      </c>
      <c r="E37" s="701" t="s">
        <v>650</v>
      </c>
      <c r="F37" s="475">
        <v>4014</v>
      </c>
      <c r="G37" s="326">
        <v>10</v>
      </c>
      <c r="H37" s="315">
        <v>37</v>
      </c>
      <c r="I37" s="464">
        <f>G37*H37</f>
        <v>370</v>
      </c>
      <c r="J37" s="307"/>
      <c r="K37" s="466">
        <f t="shared" si="1"/>
        <v>0</v>
      </c>
    </row>
    <row r="38" spans="1:11" ht="15" customHeight="1" x14ac:dyDescent="0.25">
      <c r="A38" s="322">
        <v>2979</v>
      </c>
      <c r="B38" s="87" t="s">
        <v>697</v>
      </c>
      <c r="C38" s="88"/>
      <c r="D38" s="87" t="s">
        <v>447</v>
      </c>
      <c r="E38" s="340" t="s">
        <v>915</v>
      </c>
      <c r="F38" s="476">
        <v>4011</v>
      </c>
      <c r="G38" s="311">
        <v>10</v>
      </c>
      <c r="H38" s="323">
        <v>18.899999999999999</v>
      </c>
      <c r="I38" s="313">
        <f t="shared" si="0"/>
        <v>189</v>
      </c>
      <c r="J38" s="324"/>
      <c r="K38" s="466">
        <f t="shared" si="1"/>
        <v>0</v>
      </c>
    </row>
    <row r="39" spans="1:11" ht="15" customHeight="1" x14ac:dyDescent="0.25">
      <c r="A39" s="456">
        <v>2980</v>
      </c>
      <c r="B39" s="95" t="s">
        <v>916</v>
      </c>
      <c r="C39" s="96"/>
      <c r="D39" s="95" t="s">
        <v>448</v>
      </c>
      <c r="E39" s="340" t="s">
        <v>915</v>
      </c>
      <c r="F39" s="478"/>
      <c r="G39" s="457">
        <v>10</v>
      </c>
      <c r="H39" s="458">
        <v>50</v>
      </c>
      <c r="I39" s="455">
        <f t="shared" si="0"/>
        <v>500</v>
      </c>
      <c r="J39" s="459"/>
      <c r="K39" s="466">
        <f t="shared" si="1"/>
        <v>0</v>
      </c>
    </row>
    <row r="40" spans="1:11" s="589" customFormat="1" ht="15" customHeight="1" x14ac:dyDescent="0.25">
      <c r="A40" s="678">
        <v>2954</v>
      </c>
      <c r="B40" s="573" t="s">
        <v>698</v>
      </c>
      <c r="C40" s="574"/>
      <c r="D40" s="573" t="s">
        <v>659</v>
      </c>
      <c r="E40" s="340" t="s">
        <v>915</v>
      </c>
      <c r="F40" s="476"/>
      <c r="G40" s="654">
        <v>10</v>
      </c>
      <c r="H40" s="682">
        <v>54</v>
      </c>
      <c r="I40" s="587">
        <f t="shared" si="0"/>
        <v>540</v>
      </c>
      <c r="J40" s="588"/>
      <c r="K40" s="466">
        <f t="shared" si="1"/>
        <v>0</v>
      </c>
    </row>
    <row r="41" spans="1:11" s="589" customFormat="1" ht="15" customHeight="1" x14ac:dyDescent="0.25">
      <c r="A41" s="677">
        <v>2955</v>
      </c>
      <c r="B41" s="676" t="s">
        <v>699</v>
      </c>
      <c r="C41" s="679"/>
      <c r="D41" s="633" t="s">
        <v>660</v>
      </c>
      <c r="E41" s="340" t="s">
        <v>915</v>
      </c>
      <c r="F41" s="680"/>
      <c r="G41" s="681">
        <v>10</v>
      </c>
      <c r="H41" s="586">
        <v>60</v>
      </c>
      <c r="I41" s="587">
        <f t="shared" si="0"/>
        <v>600</v>
      </c>
      <c r="J41" s="588"/>
      <c r="K41" s="466">
        <f t="shared" si="1"/>
        <v>0</v>
      </c>
    </row>
    <row r="42" spans="1:11" ht="15" customHeight="1" x14ac:dyDescent="0.25">
      <c r="A42" s="472">
        <v>2889</v>
      </c>
      <c r="B42" s="686" t="s">
        <v>683</v>
      </c>
      <c r="C42" s="88"/>
      <c r="D42" s="87" t="s">
        <v>684</v>
      </c>
      <c r="E42" s="340" t="s">
        <v>915</v>
      </c>
      <c r="F42" s="591"/>
      <c r="G42" s="695">
        <v>1</v>
      </c>
      <c r="H42" s="697">
        <v>29</v>
      </c>
      <c r="I42" s="696">
        <f t="shared" si="0"/>
        <v>29</v>
      </c>
      <c r="J42" s="473"/>
      <c r="K42" s="466">
        <f t="shared" si="1"/>
        <v>0</v>
      </c>
    </row>
    <row r="43" spans="1:11" ht="15" hidden="1" customHeight="1" x14ac:dyDescent="0.25">
      <c r="A43" s="674">
        <v>2890</v>
      </c>
      <c r="B43" s="687" t="s">
        <v>685</v>
      </c>
      <c r="C43" s="60"/>
      <c r="D43" s="61" t="s">
        <v>686</v>
      </c>
      <c r="E43" s="701" t="s">
        <v>650</v>
      </c>
      <c r="F43" s="476"/>
      <c r="G43" s="311">
        <v>1</v>
      </c>
      <c r="H43" s="102">
        <v>37</v>
      </c>
      <c r="I43" s="465">
        <f t="shared" si="0"/>
        <v>37</v>
      </c>
      <c r="J43" s="473"/>
      <c r="K43" s="466">
        <f t="shared" si="1"/>
        <v>0</v>
      </c>
    </row>
    <row r="44" spans="1:11" ht="15" hidden="1" customHeight="1" x14ac:dyDescent="0.25">
      <c r="A44" s="675">
        <v>2891</v>
      </c>
      <c r="B44" s="688" t="s">
        <v>687</v>
      </c>
      <c r="C44" s="65"/>
      <c r="D44" s="66" t="s">
        <v>688</v>
      </c>
      <c r="E44" s="701" t="s">
        <v>650</v>
      </c>
      <c r="F44" s="666"/>
      <c r="G44" s="667">
        <v>1</v>
      </c>
      <c r="H44" s="104">
        <v>44</v>
      </c>
      <c r="I44" s="698">
        <f t="shared" si="0"/>
        <v>44</v>
      </c>
      <c r="J44" s="473"/>
      <c r="K44" s="466">
        <f t="shared" si="1"/>
        <v>0</v>
      </c>
    </row>
    <row r="45" spans="1:11" ht="15" hidden="1" customHeight="1" x14ac:dyDescent="0.25">
      <c r="A45" s="675">
        <v>2892</v>
      </c>
      <c r="B45" s="688" t="s">
        <v>689</v>
      </c>
      <c r="C45" s="65"/>
      <c r="D45" s="66" t="s">
        <v>690</v>
      </c>
      <c r="E45" s="701" t="s">
        <v>650</v>
      </c>
      <c r="F45" s="666"/>
      <c r="G45" s="667">
        <v>1</v>
      </c>
      <c r="H45" s="104">
        <v>52</v>
      </c>
      <c r="I45" s="698">
        <f t="shared" si="0"/>
        <v>52</v>
      </c>
      <c r="J45" s="473"/>
      <c r="K45" s="466">
        <f t="shared" si="1"/>
        <v>0</v>
      </c>
    </row>
    <row r="46" spans="1:11" ht="15" customHeight="1" x14ac:dyDescent="0.25">
      <c r="A46" s="673">
        <v>2893</v>
      </c>
      <c r="B46" s="689" t="s">
        <v>691</v>
      </c>
      <c r="C46" s="71"/>
      <c r="D46" s="70" t="s">
        <v>692</v>
      </c>
      <c r="E46" s="694"/>
      <c r="F46" s="662"/>
      <c r="G46" s="669">
        <v>1</v>
      </c>
      <c r="H46" s="700">
        <v>60</v>
      </c>
      <c r="I46" s="699">
        <f t="shared" si="0"/>
        <v>60</v>
      </c>
      <c r="J46" s="473"/>
      <c r="K46" s="466">
        <f t="shared" si="1"/>
        <v>0</v>
      </c>
    </row>
    <row r="47" spans="1:11" ht="15" customHeight="1" x14ac:dyDescent="0.25">
      <c r="A47" s="472">
        <v>2894</v>
      </c>
      <c r="B47" s="687" t="s">
        <v>693</v>
      </c>
      <c r="C47" s="60"/>
      <c r="D47" s="61" t="s">
        <v>694</v>
      </c>
      <c r="E47" s="843"/>
      <c r="F47" s="476"/>
      <c r="G47" s="311">
        <v>1</v>
      </c>
      <c r="H47" s="102">
        <v>58</v>
      </c>
      <c r="I47" s="465">
        <f t="shared" si="0"/>
        <v>58</v>
      </c>
      <c r="J47" s="473"/>
      <c r="K47" s="466">
        <f t="shared" si="1"/>
        <v>0</v>
      </c>
    </row>
    <row r="48" spans="1:11" ht="15" customHeight="1" x14ac:dyDescent="0.25">
      <c r="A48" s="472">
        <v>2895</v>
      </c>
      <c r="B48" s="689" t="s">
        <v>695</v>
      </c>
      <c r="C48" s="71"/>
      <c r="D48" s="70" t="s">
        <v>696</v>
      </c>
      <c r="E48" s="843"/>
      <c r="F48" s="662"/>
      <c r="G48" s="669">
        <v>1</v>
      </c>
      <c r="H48" s="700">
        <v>63</v>
      </c>
      <c r="I48" s="699">
        <f t="shared" si="0"/>
        <v>63</v>
      </c>
      <c r="J48" s="473"/>
      <c r="K48" s="466">
        <f t="shared" si="1"/>
        <v>0</v>
      </c>
    </row>
    <row r="49" spans="1:11" ht="15" customHeight="1" x14ac:dyDescent="0.25">
      <c r="A49" s="124"/>
      <c r="B49" s="460" t="s">
        <v>592</v>
      </c>
      <c r="C49" s="461"/>
      <c r="D49" s="461"/>
      <c r="E49" s="461"/>
      <c r="F49" s="479"/>
      <c r="G49" s="461"/>
      <c r="H49" s="461"/>
      <c r="I49" s="461"/>
      <c r="J49" s="462">
        <f>SUM(J2:J39)</f>
        <v>0</v>
      </c>
      <c r="K49" s="463">
        <f>SUM(K2:K42)</f>
        <v>0</v>
      </c>
    </row>
  </sheetData>
  <autoFilter ref="E1:E49" xr:uid="{A30FFB25-F35E-4D56-A21D-0F3FA85914B3}">
    <filterColumn colId="0">
      <filters blank="1">
        <filter val="utgår!"/>
      </filters>
    </filterColumn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324E5-3DDD-4F1C-834B-F19D8A93DC3B}">
  <dimension ref="A2:K43"/>
  <sheetViews>
    <sheetView workbookViewId="0">
      <pane ySplit="2" topLeftCell="A3" activePane="bottomLeft" state="frozen"/>
      <selection pane="bottomLeft" activeCell="E11" sqref="E11"/>
    </sheetView>
  </sheetViews>
  <sheetFormatPr defaultRowHeight="15" x14ac:dyDescent="0.25"/>
  <cols>
    <col min="2" max="2" width="34.85546875" customWidth="1"/>
    <col min="3" max="3" width="7.140625" customWidth="1"/>
    <col min="4" max="4" width="19.42578125" customWidth="1"/>
    <col min="5" max="5" width="12.140625" customWidth="1"/>
    <col min="9" max="9" width="19.28515625" customWidth="1"/>
  </cols>
  <sheetData>
    <row r="2" spans="1:11" x14ac:dyDescent="0.25">
      <c r="A2" s="8"/>
      <c r="B2" s="277" t="s">
        <v>497</v>
      </c>
      <c r="C2" s="277"/>
      <c r="D2" s="277"/>
      <c r="E2" s="328"/>
      <c r="F2" s="278" t="s">
        <v>426</v>
      </c>
      <c r="G2" s="278" t="s">
        <v>425</v>
      </c>
      <c r="H2" s="279" t="s">
        <v>424</v>
      </c>
      <c r="I2" s="280" t="s">
        <v>597</v>
      </c>
      <c r="J2" s="281" t="s">
        <v>591</v>
      </c>
      <c r="K2" s="1"/>
    </row>
    <row r="3" spans="1:11" s="589" customFormat="1" x14ac:dyDescent="0.25">
      <c r="A3" s="485">
        <v>1002</v>
      </c>
      <c r="B3" s="475" t="s">
        <v>576</v>
      </c>
      <c r="C3" s="574"/>
      <c r="D3" s="573" t="s">
        <v>66</v>
      </c>
      <c r="E3" s="592"/>
      <c r="F3" s="593">
        <v>90</v>
      </c>
      <c r="G3" s="594">
        <v>10</v>
      </c>
      <c r="H3" s="595">
        <f t="shared" ref="H3:H41" si="0">G3*F3</f>
        <v>900</v>
      </c>
      <c r="I3" s="596"/>
      <c r="J3" s="331">
        <f t="shared" ref="J3:J7" si="1">H3*I3</f>
        <v>0</v>
      </c>
    </row>
    <row r="4" spans="1:11" s="589" customFormat="1" x14ac:dyDescent="0.25">
      <c r="A4" s="486">
        <v>1003</v>
      </c>
      <c r="B4" s="475" t="s">
        <v>576</v>
      </c>
      <c r="C4" s="537"/>
      <c r="D4" s="538" t="s">
        <v>67</v>
      </c>
      <c r="E4" s="592"/>
      <c r="F4" s="598">
        <v>96</v>
      </c>
      <c r="G4" s="599">
        <v>12.25</v>
      </c>
      <c r="H4" s="600">
        <f t="shared" si="0"/>
        <v>1176</v>
      </c>
      <c r="I4" s="601"/>
      <c r="J4" s="331">
        <f t="shared" si="1"/>
        <v>0</v>
      </c>
    </row>
    <row r="5" spans="1:11" s="589" customFormat="1" x14ac:dyDescent="0.25">
      <c r="A5" s="486">
        <v>1004</v>
      </c>
      <c r="B5" s="475" t="s">
        <v>576</v>
      </c>
      <c r="C5" s="537"/>
      <c r="D5" s="538" t="s">
        <v>68</v>
      </c>
      <c r="E5" s="592"/>
      <c r="F5" s="598">
        <v>90</v>
      </c>
      <c r="G5" s="599">
        <v>13.8</v>
      </c>
      <c r="H5" s="600">
        <f t="shared" si="0"/>
        <v>1242</v>
      </c>
      <c r="I5" s="601"/>
      <c r="J5" s="331">
        <f t="shared" si="1"/>
        <v>0</v>
      </c>
    </row>
    <row r="6" spans="1:11" s="589" customFormat="1" x14ac:dyDescent="0.25">
      <c r="A6" s="486">
        <v>1005</v>
      </c>
      <c r="B6" s="475" t="s">
        <v>576</v>
      </c>
      <c r="C6" s="537"/>
      <c r="D6" s="538" t="s">
        <v>69</v>
      </c>
      <c r="E6" s="592"/>
      <c r="F6" s="598">
        <v>64</v>
      </c>
      <c r="G6" s="599">
        <v>19</v>
      </c>
      <c r="H6" s="600">
        <f t="shared" si="0"/>
        <v>1216</v>
      </c>
      <c r="I6" s="601"/>
      <c r="J6" s="331">
        <f t="shared" si="1"/>
        <v>0</v>
      </c>
    </row>
    <row r="7" spans="1:11" s="589" customFormat="1" x14ac:dyDescent="0.25">
      <c r="A7" s="487">
        <v>1006</v>
      </c>
      <c r="B7" s="581" t="s">
        <v>577</v>
      </c>
      <c r="C7" s="582"/>
      <c r="D7" s="581" t="s">
        <v>70</v>
      </c>
      <c r="E7" s="592"/>
      <c r="F7" s="602">
        <v>100</v>
      </c>
      <c r="G7" s="603">
        <v>11</v>
      </c>
      <c r="H7" s="604">
        <f t="shared" si="0"/>
        <v>1100</v>
      </c>
      <c r="I7" s="605"/>
      <c r="J7" s="331">
        <f t="shared" si="1"/>
        <v>0</v>
      </c>
    </row>
    <row r="8" spans="1:11" x14ac:dyDescent="0.25">
      <c r="A8" s="74">
        <v>1025</v>
      </c>
      <c r="B8" s="59" t="s">
        <v>578</v>
      </c>
      <c r="C8" s="75"/>
      <c r="D8" s="59" t="s">
        <v>73</v>
      </c>
      <c r="E8" s="614" t="s">
        <v>650</v>
      </c>
      <c r="F8" s="76">
        <v>100</v>
      </c>
      <c r="G8" s="77">
        <v>9.5</v>
      </c>
      <c r="H8" s="92">
        <f t="shared" si="0"/>
        <v>950</v>
      </c>
      <c r="I8" s="56"/>
      <c r="J8" s="331">
        <f t="shared" ref="J8:J42" si="2">H8*I8</f>
        <v>0</v>
      </c>
    </row>
    <row r="9" spans="1:11" x14ac:dyDescent="0.25">
      <c r="A9" s="69">
        <v>1050</v>
      </c>
      <c r="B9" s="70" t="s">
        <v>579</v>
      </c>
      <c r="C9" s="71"/>
      <c r="D9" s="70" t="s">
        <v>74</v>
      </c>
      <c r="E9" s="614" t="s">
        <v>650</v>
      </c>
      <c r="F9" s="72">
        <v>100</v>
      </c>
      <c r="G9" s="78">
        <v>10.7</v>
      </c>
      <c r="H9" s="91">
        <f t="shared" si="0"/>
        <v>1070</v>
      </c>
      <c r="I9" s="55"/>
      <c r="J9" s="331">
        <f t="shared" si="2"/>
        <v>0</v>
      </c>
    </row>
    <row r="10" spans="1:11" x14ac:dyDescent="0.25">
      <c r="A10" s="74">
        <v>1060</v>
      </c>
      <c r="B10" s="59" t="s">
        <v>580</v>
      </c>
      <c r="C10" s="75"/>
      <c r="D10" s="59" t="s">
        <v>75</v>
      </c>
      <c r="E10" s="341"/>
      <c r="F10" s="76">
        <v>50</v>
      </c>
      <c r="G10" s="77">
        <v>8.1999999999999993</v>
      </c>
      <c r="H10" s="92">
        <f t="shared" si="0"/>
        <v>409.99999999999994</v>
      </c>
      <c r="I10" s="56"/>
      <c r="J10" s="331">
        <f t="shared" si="2"/>
        <v>0</v>
      </c>
    </row>
    <row r="11" spans="1:11" x14ac:dyDescent="0.25">
      <c r="A11" s="64">
        <v>1061</v>
      </c>
      <c r="B11" s="59" t="s">
        <v>580</v>
      </c>
      <c r="C11" s="65"/>
      <c r="D11" s="66" t="s">
        <v>76</v>
      </c>
      <c r="E11" s="341"/>
      <c r="F11" s="67">
        <v>50</v>
      </c>
      <c r="G11" s="79">
        <v>7.4</v>
      </c>
      <c r="H11" s="90">
        <f t="shared" si="0"/>
        <v>370</v>
      </c>
      <c r="I11" s="54"/>
      <c r="J11" s="331">
        <f t="shared" si="2"/>
        <v>0</v>
      </c>
    </row>
    <row r="12" spans="1:11" x14ac:dyDescent="0.25">
      <c r="A12" s="69">
        <v>1063</v>
      </c>
      <c r="B12" s="70" t="s">
        <v>580</v>
      </c>
      <c r="C12" s="71"/>
      <c r="D12" s="70" t="s">
        <v>77</v>
      </c>
      <c r="E12" s="614" t="s">
        <v>650</v>
      </c>
      <c r="F12" s="72">
        <v>50</v>
      </c>
      <c r="G12" s="78">
        <v>10.8</v>
      </c>
      <c r="H12" s="91">
        <f t="shared" si="0"/>
        <v>540</v>
      </c>
      <c r="I12" s="55"/>
      <c r="J12" s="331">
        <f t="shared" si="2"/>
        <v>0</v>
      </c>
    </row>
    <row r="13" spans="1:11" x14ac:dyDescent="0.25">
      <c r="A13" s="74">
        <v>1076</v>
      </c>
      <c r="B13" s="59" t="s">
        <v>581</v>
      </c>
      <c r="C13" s="75"/>
      <c r="D13" s="59" t="s">
        <v>78</v>
      </c>
      <c r="E13" s="341"/>
      <c r="F13" s="76">
        <v>25</v>
      </c>
      <c r="G13" s="80">
        <v>8.9</v>
      </c>
      <c r="H13" s="92">
        <f t="shared" si="0"/>
        <v>222.5</v>
      </c>
      <c r="I13" s="56"/>
      <c r="J13" s="331">
        <f t="shared" si="2"/>
        <v>0</v>
      </c>
    </row>
    <row r="14" spans="1:11" x14ac:dyDescent="0.25">
      <c r="A14" s="64">
        <v>1077</v>
      </c>
      <c r="B14" s="59" t="s">
        <v>581</v>
      </c>
      <c r="C14" s="65"/>
      <c r="D14" s="66" t="s">
        <v>79</v>
      </c>
      <c r="E14" s="341"/>
      <c r="F14" s="67">
        <v>25</v>
      </c>
      <c r="G14" s="68">
        <v>9.3000000000000007</v>
      </c>
      <c r="H14" s="90">
        <f t="shared" si="0"/>
        <v>232.50000000000003</v>
      </c>
      <c r="I14" s="54"/>
      <c r="J14" s="331">
        <f t="shared" si="2"/>
        <v>0</v>
      </c>
    </row>
    <row r="15" spans="1:11" x14ac:dyDescent="0.25">
      <c r="A15" s="64">
        <v>1079</v>
      </c>
      <c r="B15" s="59" t="s">
        <v>581</v>
      </c>
      <c r="C15" s="65"/>
      <c r="D15" s="66" t="s">
        <v>80</v>
      </c>
      <c r="E15" s="341"/>
      <c r="F15" s="67">
        <v>25</v>
      </c>
      <c r="G15" s="79">
        <v>10.4</v>
      </c>
      <c r="H15" s="90">
        <f t="shared" si="0"/>
        <v>260</v>
      </c>
      <c r="I15" s="54"/>
      <c r="J15" s="467">
        <f>H15*I15</f>
        <v>0</v>
      </c>
    </row>
    <row r="16" spans="1:11" x14ac:dyDescent="0.25">
      <c r="A16" s="69">
        <v>1081</v>
      </c>
      <c r="B16" s="81" t="s">
        <v>581</v>
      </c>
      <c r="C16" s="71"/>
      <c r="D16" s="70" t="s">
        <v>81</v>
      </c>
      <c r="E16" s="341"/>
      <c r="F16" s="72">
        <v>25</v>
      </c>
      <c r="G16" s="78">
        <v>11.8</v>
      </c>
      <c r="H16" s="91">
        <f t="shared" si="0"/>
        <v>295</v>
      </c>
      <c r="I16" s="55"/>
      <c r="J16" s="467">
        <f t="shared" ref="J16" si="3">H16*I16*0.8</f>
        <v>0</v>
      </c>
    </row>
    <row r="17" spans="1:10" x14ac:dyDescent="0.25">
      <c r="A17" s="74">
        <v>1082</v>
      </c>
      <c r="B17" s="59" t="s">
        <v>582</v>
      </c>
      <c r="C17" s="75"/>
      <c r="D17" s="59" t="s">
        <v>71</v>
      </c>
      <c r="E17" s="341"/>
      <c r="F17" s="76">
        <v>25</v>
      </c>
      <c r="G17" s="77">
        <v>7.8</v>
      </c>
      <c r="H17" s="92">
        <f t="shared" si="0"/>
        <v>195</v>
      </c>
      <c r="I17" s="56"/>
      <c r="J17" s="467">
        <f>H17*I17*0.7</f>
        <v>0</v>
      </c>
    </row>
    <row r="18" spans="1:10" x14ac:dyDescent="0.25">
      <c r="A18" s="69">
        <v>1083</v>
      </c>
      <c r="B18" s="70" t="s">
        <v>582</v>
      </c>
      <c r="C18" s="71"/>
      <c r="D18" s="70" t="s">
        <v>72</v>
      </c>
      <c r="E18" s="341"/>
      <c r="F18" s="72">
        <v>25</v>
      </c>
      <c r="G18" s="78">
        <v>10.4</v>
      </c>
      <c r="H18" s="91">
        <f t="shared" si="0"/>
        <v>260</v>
      </c>
      <c r="I18" s="55"/>
      <c r="J18" s="467">
        <f t="shared" si="2"/>
        <v>0</v>
      </c>
    </row>
    <row r="19" spans="1:10" x14ac:dyDescent="0.25">
      <c r="A19" s="74">
        <v>1089</v>
      </c>
      <c r="B19" s="59" t="s">
        <v>583</v>
      </c>
      <c r="C19" s="75" t="s">
        <v>126</v>
      </c>
      <c r="D19" s="61" t="s">
        <v>89</v>
      </c>
      <c r="E19" s="59"/>
      <c r="F19" s="76">
        <v>25</v>
      </c>
      <c r="G19" s="63">
        <v>13.9</v>
      </c>
      <c r="H19" s="89">
        <f t="shared" si="0"/>
        <v>347.5</v>
      </c>
      <c r="I19" s="56"/>
      <c r="J19" s="331">
        <f t="shared" si="2"/>
        <v>0</v>
      </c>
    </row>
    <row r="20" spans="1:10" x14ac:dyDescent="0.25">
      <c r="A20" s="69">
        <v>1090</v>
      </c>
      <c r="B20" s="70" t="s">
        <v>583</v>
      </c>
      <c r="C20" s="71" t="s">
        <v>124</v>
      </c>
      <c r="D20" s="70" t="s">
        <v>90</v>
      </c>
      <c r="E20" s="70"/>
      <c r="F20" s="72">
        <v>25</v>
      </c>
      <c r="G20" s="73">
        <v>11.9</v>
      </c>
      <c r="H20" s="91">
        <f t="shared" si="0"/>
        <v>297.5</v>
      </c>
      <c r="I20" s="55"/>
      <c r="J20" s="331">
        <f t="shared" si="2"/>
        <v>0</v>
      </c>
    </row>
    <row r="21" spans="1:10" x14ac:dyDescent="0.25">
      <c r="A21" s="69">
        <v>1102</v>
      </c>
      <c r="B21" s="70" t="s">
        <v>155</v>
      </c>
      <c r="C21" s="71" t="s">
        <v>124</v>
      </c>
      <c r="D21" s="70" t="s">
        <v>100</v>
      </c>
      <c r="E21" s="614" t="s">
        <v>650</v>
      </c>
      <c r="F21" s="82">
        <v>10</v>
      </c>
      <c r="G21" s="83">
        <v>22.9</v>
      </c>
      <c r="H21" s="93">
        <f t="shared" si="0"/>
        <v>229</v>
      </c>
      <c r="I21" s="57"/>
      <c r="J21" s="331">
        <f t="shared" si="2"/>
        <v>0</v>
      </c>
    </row>
    <row r="22" spans="1:10" s="589" customFormat="1" x14ac:dyDescent="0.25">
      <c r="A22" s="488">
        <v>1104</v>
      </c>
      <c r="B22" s="568" t="s">
        <v>584</v>
      </c>
      <c r="C22" s="560" t="s">
        <v>124</v>
      </c>
      <c r="D22" s="475" t="s">
        <v>88</v>
      </c>
      <c r="E22" s="592"/>
      <c r="F22" s="606">
        <v>25</v>
      </c>
      <c r="G22" s="607">
        <v>11.9</v>
      </c>
      <c r="H22" s="608">
        <f t="shared" si="0"/>
        <v>297.5</v>
      </c>
      <c r="I22" s="596"/>
      <c r="J22" s="609">
        <f>H22*I22*0.8</f>
        <v>0</v>
      </c>
    </row>
    <row r="23" spans="1:10" s="589" customFormat="1" x14ac:dyDescent="0.25">
      <c r="A23" s="487">
        <v>1105</v>
      </c>
      <c r="B23" s="568" t="s">
        <v>584</v>
      </c>
      <c r="C23" s="582" t="s">
        <v>126</v>
      </c>
      <c r="D23" s="581" t="s">
        <v>89</v>
      </c>
      <c r="E23" s="592"/>
      <c r="F23" s="602">
        <v>25</v>
      </c>
      <c r="G23" s="603">
        <v>13.9</v>
      </c>
      <c r="H23" s="604">
        <f t="shared" si="0"/>
        <v>347.5</v>
      </c>
      <c r="I23" s="610"/>
      <c r="J23" s="609">
        <f>H23*I23*0.8</f>
        <v>0</v>
      </c>
    </row>
    <row r="24" spans="1:10" s="589" customFormat="1" x14ac:dyDescent="0.25">
      <c r="A24" s="485">
        <v>1110</v>
      </c>
      <c r="B24" s="573" t="s">
        <v>246</v>
      </c>
      <c r="C24" s="574" t="s">
        <v>125</v>
      </c>
      <c r="D24" s="573" t="s">
        <v>94</v>
      </c>
      <c r="E24" s="614" t="s">
        <v>650</v>
      </c>
      <c r="F24" s="606">
        <v>10</v>
      </c>
      <c r="G24" s="594">
        <v>29.9</v>
      </c>
      <c r="H24" s="595">
        <f t="shared" si="0"/>
        <v>299</v>
      </c>
      <c r="I24" s="596"/>
      <c r="J24" s="597">
        <f t="shared" si="2"/>
        <v>0</v>
      </c>
    </row>
    <row r="25" spans="1:10" s="589" customFormat="1" x14ac:dyDescent="0.25">
      <c r="A25" s="487">
        <v>1111</v>
      </c>
      <c r="B25" s="581" t="s">
        <v>246</v>
      </c>
      <c r="C25" s="582" t="s">
        <v>126</v>
      </c>
      <c r="D25" s="581" t="s">
        <v>95</v>
      </c>
      <c r="E25" s="581"/>
      <c r="F25" s="602">
        <v>10</v>
      </c>
      <c r="G25" s="603">
        <v>49.9</v>
      </c>
      <c r="H25" s="604">
        <f t="shared" si="0"/>
        <v>499</v>
      </c>
      <c r="I25" s="610"/>
      <c r="J25" s="597">
        <f t="shared" si="2"/>
        <v>0</v>
      </c>
    </row>
    <row r="26" spans="1:10" x14ac:dyDescent="0.25">
      <c r="A26" s="58">
        <v>1113</v>
      </c>
      <c r="B26" s="61" t="s">
        <v>153</v>
      </c>
      <c r="C26" s="60" t="s">
        <v>151</v>
      </c>
      <c r="D26" s="61" t="s">
        <v>98</v>
      </c>
      <c r="E26" s="614" t="s">
        <v>650</v>
      </c>
      <c r="F26" s="76">
        <v>1</v>
      </c>
      <c r="G26" s="63">
        <v>99</v>
      </c>
      <c r="H26" s="89">
        <f t="shared" si="0"/>
        <v>99</v>
      </c>
      <c r="I26" s="56"/>
      <c r="J26" s="331">
        <f t="shared" si="2"/>
        <v>0</v>
      </c>
    </row>
    <row r="27" spans="1:10" x14ac:dyDescent="0.25">
      <c r="A27" s="69">
        <v>1114</v>
      </c>
      <c r="B27" s="70" t="s">
        <v>154</v>
      </c>
      <c r="C27" s="71" t="s">
        <v>125</v>
      </c>
      <c r="D27" s="70" t="s">
        <v>99</v>
      </c>
      <c r="E27" s="614" t="s">
        <v>650</v>
      </c>
      <c r="F27" s="72">
        <v>10</v>
      </c>
      <c r="G27" s="73">
        <v>21.5</v>
      </c>
      <c r="H27" s="91">
        <f t="shared" si="0"/>
        <v>215</v>
      </c>
      <c r="I27" s="55"/>
      <c r="J27" s="331">
        <f t="shared" si="2"/>
        <v>0</v>
      </c>
    </row>
    <row r="28" spans="1:10" x14ac:dyDescent="0.25">
      <c r="A28" s="64">
        <v>1267</v>
      </c>
      <c r="B28" s="66" t="s">
        <v>92</v>
      </c>
      <c r="C28" s="65"/>
      <c r="D28" s="66" t="s">
        <v>211</v>
      </c>
      <c r="E28" s="66"/>
      <c r="F28" s="67">
        <v>1</v>
      </c>
      <c r="G28" s="79">
        <v>29</v>
      </c>
      <c r="H28" s="90">
        <f t="shared" si="0"/>
        <v>29</v>
      </c>
      <c r="I28" s="54"/>
      <c r="J28" s="331">
        <f t="shared" si="2"/>
        <v>0</v>
      </c>
    </row>
    <row r="29" spans="1:10" x14ac:dyDescent="0.25">
      <c r="A29" s="64">
        <v>1268</v>
      </c>
      <c r="B29" s="66" t="s">
        <v>93</v>
      </c>
      <c r="C29" s="65"/>
      <c r="D29" s="66" t="s">
        <v>211</v>
      </c>
      <c r="E29" s="538"/>
      <c r="F29" s="67">
        <v>1</v>
      </c>
      <c r="G29" s="79">
        <v>40</v>
      </c>
      <c r="H29" s="90">
        <f t="shared" si="0"/>
        <v>40</v>
      </c>
      <c r="I29" s="54"/>
      <c r="J29" s="331">
        <f t="shared" si="2"/>
        <v>0</v>
      </c>
    </row>
    <row r="30" spans="1:10" x14ac:dyDescent="0.25">
      <c r="A30" s="64">
        <v>1270</v>
      </c>
      <c r="B30" s="66" t="s">
        <v>513</v>
      </c>
      <c r="C30" s="65"/>
      <c r="D30" s="66" t="s">
        <v>211</v>
      </c>
      <c r="E30" s="59"/>
      <c r="F30" s="76">
        <v>1</v>
      </c>
      <c r="G30" s="79">
        <v>29</v>
      </c>
      <c r="H30" s="90">
        <f t="shared" si="0"/>
        <v>29</v>
      </c>
      <c r="I30" s="54"/>
      <c r="J30" s="331">
        <f t="shared" si="2"/>
        <v>0</v>
      </c>
    </row>
    <row r="31" spans="1:10" x14ac:dyDescent="0.25">
      <c r="A31" s="85">
        <v>1271</v>
      </c>
      <c r="B31" s="70" t="s">
        <v>514</v>
      </c>
      <c r="C31" s="71"/>
      <c r="D31" s="70" t="s">
        <v>211</v>
      </c>
      <c r="E31" s="70"/>
      <c r="F31" s="72">
        <v>1</v>
      </c>
      <c r="G31" s="78">
        <v>29</v>
      </c>
      <c r="H31" s="91">
        <f t="shared" si="0"/>
        <v>29</v>
      </c>
      <c r="I31" s="55"/>
      <c r="J31" s="331">
        <f t="shared" si="2"/>
        <v>0</v>
      </c>
    </row>
    <row r="32" spans="1:10" s="589" customFormat="1" x14ac:dyDescent="0.25">
      <c r="A32" s="488">
        <v>1300</v>
      </c>
      <c r="B32" s="475" t="s">
        <v>585</v>
      </c>
      <c r="C32" s="560"/>
      <c r="D32" s="475" t="s">
        <v>57</v>
      </c>
      <c r="E32" s="611"/>
      <c r="F32" s="598">
        <v>25</v>
      </c>
      <c r="G32" s="612">
        <v>5</v>
      </c>
      <c r="H32" s="608">
        <f t="shared" si="0"/>
        <v>125</v>
      </c>
      <c r="I32" s="596"/>
      <c r="J32" s="597">
        <f>H32*I329*0.7</f>
        <v>0</v>
      </c>
    </row>
    <row r="33" spans="1:10" s="589" customFormat="1" x14ac:dyDescent="0.25">
      <c r="A33" s="487">
        <v>1301</v>
      </c>
      <c r="B33" s="581" t="s">
        <v>586</v>
      </c>
      <c r="C33" s="582"/>
      <c r="D33" s="581" t="s">
        <v>58</v>
      </c>
      <c r="E33" s="611"/>
      <c r="F33" s="602">
        <v>25</v>
      </c>
      <c r="G33" s="613">
        <v>7.6</v>
      </c>
      <c r="H33" s="604">
        <f t="shared" si="0"/>
        <v>190</v>
      </c>
      <c r="I33" s="610"/>
      <c r="J33" s="597">
        <f>H33*I330*0.7</f>
        <v>0</v>
      </c>
    </row>
    <row r="34" spans="1:10" x14ac:dyDescent="0.25">
      <c r="A34" s="74">
        <v>5008</v>
      </c>
      <c r="B34" s="59" t="s">
        <v>515</v>
      </c>
      <c r="C34" s="75"/>
      <c r="D34" s="59" t="s">
        <v>85</v>
      </c>
      <c r="E34" s="59"/>
      <c r="F34" s="76">
        <v>500</v>
      </c>
      <c r="G34" s="77">
        <v>0.4</v>
      </c>
      <c r="H34" s="92">
        <f t="shared" si="0"/>
        <v>200</v>
      </c>
      <c r="I34" s="56"/>
      <c r="J34" s="331">
        <f t="shared" si="2"/>
        <v>0</v>
      </c>
    </row>
    <row r="35" spans="1:10" x14ac:dyDescent="0.25">
      <c r="A35" s="64">
        <v>5009</v>
      </c>
      <c r="B35" s="66" t="s">
        <v>516</v>
      </c>
      <c r="C35" s="65"/>
      <c r="D35" s="66" t="s">
        <v>86</v>
      </c>
      <c r="E35" s="66"/>
      <c r="F35" s="67">
        <v>500</v>
      </c>
      <c r="G35" s="79">
        <v>0.45</v>
      </c>
      <c r="H35" s="90">
        <f t="shared" si="0"/>
        <v>225</v>
      </c>
      <c r="I35" s="54"/>
      <c r="J35" s="331">
        <f t="shared" si="2"/>
        <v>0</v>
      </c>
    </row>
    <row r="36" spans="1:10" x14ac:dyDescent="0.25">
      <c r="A36" s="64">
        <v>5010</v>
      </c>
      <c r="B36" s="66" t="s">
        <v>517</v>
      </c>
      <c r="C36" s="65"/>
      <c r="D36" s="66" t="s">
        <v>91</v>
      </c>
      <c r="E36" s="66"/>
      <c r="F36" s="67">
        <v>500</v>
      </c>
      <c r="G36" s="79">
        <v>0.57999999999999996</v>
      </c>
      <c r="H36" s="90">
        <f t="shared" si="0"/>
        <v>290</v>
      </c>
      <c r="I36" s="54"/>
      <c r="J36" s="331">
        <f t="shared" si="2"/>
        <v>0</v>
      </c>
    </row>
    <row r="37" spans="1:10" x14ac:dyDescent="0.25">
      <c r="A37" s="69">
        <v>5011</v>
      </c>
      <c r="B37" s="70" t="s">
        <v>518</v>
      </c>
      <c r="C37" s="71"/>
      <c r="D37" s="70" t="s">
        <v>87</v>
      </c>
      <c r="E37" s="70"/>
      <c r="F37" s="72">
        <v>500</v>
      </c>
      <c r="G37" s="78">
        <v>0.86</v>
      </c>
      <c r="H37" s="91">
        <f t="shared" si="0"/>
        <v>430</v>
      </c>
      <c r="I37" s="55"/>
      <c r="J37" s="331">
        <f t="shared" si="2"/>
        <v>0</v>
      </c>
    </row>
    <row r="38" spans="1:10" x14ac:dyDescent="0.25">
      <c r="A38" s="74">
        <v>6021</v>
      </c>
      <c r="B38" s="59" t="s">
        <v>83</v>
      </c>
      <c r="C38" s="75"/>
      <c r="D38" s="59" t="s">
        <v>82</v>
      </c>
      <c r="E38" s="59"/>
      <c r="F38" s="76">
        <v>1000</v>
      </c>
      <c r="G38" s="77">
        <v>0.08</v>
      </c>
      <c r="H38" s="92">
        <f t="shared" si="0"/>
        <v>80</v>
      </c>
      <c r="I38" s="56"/>
      <c r="J38" s="331">
        <f t="shared" si="2"/>
        <v>0</v>
      </c>
    </row>
    <row r="39" spans="1:10" x14ac:dyDescent="0.25">
      <c r="A39" s="69">
        <v>6300</v>
      </c>
      <c r="B39" s="70" t="s">
        <v>84</v>
      </c>
      <c r="C39" s="71"/>
      <c r="D39" s="70" t="s">
        <v>82</v>
      </c>
      <c r="E39" s="70"/>
      <c r="F39" s="72">
        <v>1000</v>
      </c>
      <c r="G39" s="78">
        <v>0.08</v>
      </c>
      <c r="H39" s="91">
        <f t="shared" si="0"/>
        <v>80</v>
      </c>
      <c r="I39" s="55"/>
      <c r="J39" s="331">
        <f t="shared" si="2"/>
        <v>0</v>
      </c>
    </row>
    <row r="40" spans="1:10" x14ac:dyDescent="0.25">
      <c r="A40" s="74">
        <v>6459</v>
      </c>
      <c r="B40" s="59" t="s">
        <v>247</v>
      </c>
      <c r="C40" s="75" t="s">
        <v>124</v>
      </c>
      <c r="D40" s="59" t="s">
        <v>96</v>
      </c>
      <c r="E40" s="59"/>
      <c r="F40" s="76">
        <v>20</v>
      </c>
      <c r="G40" s="77">
        <v>12</v>
      </c>
      <c r="H40" s="92">
        <f t="shared" si="0"/>
        <v>240</v>
      </c>
      <c r="I40" s="56"/>
      <c r="J40" s="331">
        <f t="shared" si="2"/>
        <v>0</v>
      </c>
    </row>
    <row r="41" spans="1:10" x14ac:dyDescent="0.25">
      <c r="A41" s="69">
        <v>6460</v>
      </c>
      <c r="B41" s="70" t="s">
        <v>247</v>
      </c>
      <c r="C41" s="71" t="s">
        <v>125</v>
      </c>
      <c r="D41" s="70" t="s">
        <v>97</v>
      </c>
      <c r="E41" s="70"/>
      <c r="F41" s="72">
        <v>20</v>
      </c>
      <c r="G41" s="78">
        <v>17</v>
      </c>
      <c r="H41" s="91">
        <f t="shared" si="0"/>
        <v>340</v>
      </c>
      <c r="I41" s="55"/>
      <c r="J41" s="331">
        <f t="shared" si="2"/>
        <v>0</v>
      </c>
    </row>
    <row r="42" spans="1:10" x14ac:dyDescent="0.25">
      <c r="A42" s="86">
        <v>7090</v>
      </c>
      <c r="B42" s="95" t="s">
        <v>169</v>
      </c>
      <c r="C42" s="96"/>
      <c r="D42" s="95" t="s">
        <v>170</v>
      </c>
      <c r="E42" s="94"/>
      <c r="F42" s="97">
        <v>12</v>
      </c>
      <c r="G42" s="98">
        <v>19.899999999999999</v>
      </c>
      <c r="H42" s="99">
        <f>F42*G42</f>
        <v>238.79999999999998</v>
      </c>
      <c r="I42" s="100"/>
      <c r="J42" s="332">
        <f t="shared" si="2"/>
        <v>0</v>
      </c>
    </row>
    <row r="43" spans="1:10" x14ac:dyDescent="0.25">
      <c r="B43" s="366" t="s">
        <v>589</v>
      </c>
      <c r="C43" s="367"/>
      <c r="D43" s="367"/>
      <c r="E43" s="367"/>
      <c r="F43" s="367"/>
      <c r="G43" s="367"/>
      <c r="H43" s="367"/>
      <c r="I43" s="367">
        <f>SUM(I3:I42)</f>
        <v>0</v>
      </c>
      <c r="J43" s="368">
        <f>SUM(J3:J42)</f>
        <v>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3C9BB-5E79-4735-A544-812CDA1B1448}">
  <dimension ref="A1:K33"/>
  <sheetViews>
    <sheetView showGridLines="0" workbookViewId="0">
      <pane ySplit="1" topLeftCell="A17" activePane="bottomLeft" state="frozen"/>
      <selection activeCell="C1" sqref="C1"/>
      <selection pane="bottomLeft" activeCell="A2" sqref="A2:XFD2"/>
    </sheetView>
  </sheetViews>
  <sheetFormatPr defaultRowHeight="15" x14ac:dyDescent="0.25"/>
  <cols>
    <col min="1" max="1" width="9.28515625" bestFit="1" customWidth="1"/>
    <col min="2" max="2" width="33.5703125" customWidth="1"/>
    <col min="4" max="5" width="19.85546875" customWidth="1"/>
    <col min="6" max="6" width="9.28515625" customWidth="1"/>
    <col min="7" max="7" width="21.42578125" customWidth="1"/>
    <col min="8" max="8" width="9.7109375" bestFit="1" customWidth="1"/>
    <col min="9" max="9" width="11.5703125" customWidth="1"/>
    <col min="10" max="10" width="17.7109375" customWidth="1"/>
  </cols>
  <sheetData>
    <row r="1" spans="1:11" x14ac:dyDescent="0.25">
      <c r="A1" s="37"/>
      <c r="B1" s="38" t="s">
        <v>504</v>
      </c>
      <c r="C1" s="38"/>
      <c r="D1" s="38"/>
      <c r="E1" s="386"/>
      <c r="F1" s="38" t="s">
        <v>590</v>
      </c>
      <c r="G1" s="38"/>
      <c r="H1" s="282" t="s">
        <v>425</v>
      </c>
      <c r="I1" s="283" t="s">
        <v>424</v>
      </c>
      <c r="J1" s="209" t="s">
        <v>597</v>
      </c>
      <c r="K1" s="109" t="s">
        <v>591</v>
      </c>
    </row>
    <row r="3" spans="1:11" x14ac:dyDescent="0.25">
      <c r="A3" s="58">
        <v>6052</v>
      </c>
      <c r="B3" s="61" t="s">
        <v>194</v>
      </c>
      <c r="C3" s="60" t="s">
        <v>125</v>
      </c>
      <c r="D3" s="61" t="s">
        <v>193</v>
      </c>
      <c r="E3" s="61" t="s">
        <v>901</v>
      </c>
      <c r="F3" s="61">
        <v>10</v>
      </c>
      <c r="G3" s="506" t="s">
        <v>700</v>
      </c>
      <c r="H3" s="102">
        <v>14.9</v>
      </c>
      <c r="I3" s="343">
        <f t="shared" ref="I3:I32" si="0">F3*H3</f>
        <v>149</v>
      </c>
      <c r="J3" s="345"/>
      <c r="K3" s="344">
        <f t="shared" ref="K3:K32" si="1">I3*J3</f>
        <v>0</v>
      </c>
    </row>
    <row r="4" spans="1:11" x14ac:dyDescent="0.25">
      <c r="A4" s="64">
        <v>6064</v>
      </c>
      <c r="B4" s="66" t="s">
        <v>194</v>
      </c>
      <c r="C4" s="65" t="s">
        <v>126</v>
      </c>
      <c r="D4" s="66" t="s">
        <v>192</v>
      </c>
      <c r="E4" s="66" t="s">
        <v>900</v>
      </c>
      <c r="F4" s="66">
        <v>10</v>
      </c>
      <c r="G4" s="506" t="s">
        <v>700</v>
      </c>
      <c r="H4" s="104">
        <v>17</v>
      </c>
      <c r="I4" s="343">
        <f t="shared" si="0"/>
        <v>170</v>
      </c>
      <c r="J4" s="345"/>
      <c r="K4" s="344">
        <f t="shared" si="1"/>
        <v>0</v>
      </c>
    </row>
    <row r="5" spans="1:11" s="589" customFormat="1" x14ac:dyDescent="0.25">
      <c r="A5" s="487">
        <v>6179</v>
      </c>
      <c r="B5" s="581" t="s">
        <v>195</v>
      </c>
      <c r="C5" s="582"/>
      <c r="D5" s="581" t="s">
        <v>192</v>
      </c>
      <c r="E5" s="896" t="s">
        <v>900</v>
      </c>
      <c r="F5" s="751">
        <v>10</v>
      </c>
      <c r="G5" s="755"/>
      <c r="H5" s="703">
        <v>8.9</v>
      </c>
      <c r="I5" s="704">
        <f t="shared" si="0"/>
        <v>89</v>
      </c>
      <c r="J5" s="705"/>
      <c r="K5" s="344">
        <f t="shared" si="1"/>
        <v>0</v>
      </c>
    </row>
    <row r="6" spans="1:11" s="589" customFormat="1" x14ac:dyDescent="0.25">
      <c r="A6" s="488">
        <v>6257</v>
      </c>
      <c r="B6" s="475" t="s">
        <v>196</v>
      </c>
      <c r="C6" s="560"/>
      <c r="D6" s="475" t="s">
        <v>191</v>
      </c>
      <c r="E6" s="897"/>
      <c r="F6" s="754">
        <v>50</v>
      </c>
      <c r="G6" s="753"/>
      <c r="H6" s="706">
        <v>16.899999999999999</v>
      </c>
      <c r="I6" s="704">
        <f t="shared" si="0"/>
        <v>844.99999999999989</v>
      </c>
      <c r="J6" s="705"/>
      <c r="K6" s="344">
        <f t="shared" si="1"/>
        <v>0</v>
      </c>
    </row>
    <row r="7" spans="1:11" s="589" customFormat="1" x14ac:dyDescent="0.25">
      <c r="A7" s="485">
        <v>6292</v>
      </c>
      <c r="B7" s="573" t="s">
        <v>198</v>
      </c>
      <c r="C7" s="574"/>
      <c r="D7" s="573" t="s">
        <v>189</v>
      </c>
      <c r="E7" s="507" t="s">
        <v>902</v>
      </c>
      <c r="F7" s="723">
        <v>10</v>
      </c>
      <c r="G7" s="752"/>
      <c r="H7" s="750">
        <v>13.5</v>
      </c>
      <c r="I7" s="704">
        <f t="shared" si="0"/>
        <v>135</v>
      </c>
      <c r="J7" s="705"/>
      <c r="K7" s="344">
        <f t="shared" si="1"/>
        <v>0</v>
      </c>
    </row>
    <row r="8" spans="1:11" s="589" customFormat="1" x14ac:dyDescent="0.25">
      <c r="A8" s="745" t="s">
        <v>661</v>
      </c>
      <c r="B8" s="746" t="s">
        <v>662</v>
      </c>
      <c r="C8" s="747"/>
      <c r="D8" s="746" t="s">
        <v>189</v>
      </c>
      <c r="E8" s="507" t="s">
        <v>902</v>
      </c>
      <c r="F8" s="751">
        <v>10</v>
      </c>
      <c r="G8" s="748"/>
      <c r="H8" s="749">
        <v>13.5</v>
      </c>
      <c r="I8" s="708">
        <f t="shared" si="0"/>
        <v>135</v>
      </c>
      <c r="J8" s="705"/>
      <c r="K8" s="344">
        <f t="shared" si="1"/>
        <v>0</v>
      </c>
    </row>
    <row r="9" spans="1:11" s="589" customFormat="1" x14ac:dyDescent="0.25">
      <c r="A9" s="496">
        <v>6294</v>
      </c>
      <c r="B9" s="590" t="s">
        <v>599</v>
      </c>
      <c r="C9" s="730"/>
      <c r="D9" s="722" t="s">
        <v>600</v>
      </c>
      <c r="E9" s="722"/>
      <c r="F9" s="709">
        <v>50</v>
      </c>
      <c r="G9" s="710"/>
      <c r="H9" s="711">
        <v>6</v>
      </c>
      <c r="I9" s="712">
        <f t="shared" si="0"/>
        <v>300</v>
      </c>
      <c r="J9" s="705"/>
      <c r="K9" s="344">
        <f t="shared" si="1"/>
        <v>0</v>
      </c>
    </row>
    <row r="10" spans="1:11" s="589" customFormat="1" x14ac:dyDescent="0.25">
      <c r="A10" s="485">
        <v>6433</v>
      </c>
      <c r="B10" s="738" t="s">
        <v>663</v>
      </c>
      <c r="C10" s="731" t="s">
        <v>124</v>
      </c>
      <c r="D10" s="726" t="s">
        <v>189</v>
      </c>
      <c r="E10" s="507" t="s">
        <v>902</v>
      </c>
      <c r="F10" s="719">
        <v>10</v>
      </c>
      <c r="G10" s="720"/>
      <c r="H10" s="721">
        <v>11</v>
      </c>
      <c r="I10" s="712">
        <f t="shared" si="0"/>
        <v>110</v>
      </c>
      <c r="J10" s="705"/>
      <c r="K10" s="344">
        <f t="shared" si="1"/>
        <v>0</v>
      </c>
    </row>
    <row r="11" spans="1:11" x14ac:dyDescent="0.25">
      <c r="A11" s="85">
        <v>6434</v>
      </c>
      <c r="B11" s="739" t="s">
        <v>663</v>
      </c>
      <c r="C11" s="732" t="s">
        <v>125</v>
      </c>
      <c r="D11" s="693" t="s">
        <v>664</v>
      </c>
      <c r="E11" s="693" t="s">
        <v>901</v>
      </c>
      <c r="F11" s="670">
        <v>10</v>
      </c>
      <c r="G11" s="714" t="s">
        <v>700</v>
      </c>
      <c r="H11" s="683">
        <v>17.899999999999999</v>
      </c>
      <c r="I11" s="349">
        <f t="shared" si="0"/>
        <v>179</v>
      </c>
      <c r="J11" s="345"/>
      <c r="K11" s="344">
        <f t="shared" si="1"/>
        <v>0</v>
      </c>
    </row>
    <row r="12" spans="1:11" x14ac:dyDescent="0.25">
      <c r="A12" s="58">
        <v>6435</v>
      </c>
      <c r="B12" s="740" t="s">
        <v>665</v>
      </c>
      <c r="C12" s="733" t="s">
        <v>124</v>
      </c>
      <c r="D12" s="691" t="s">
        <v>189</v>
      </c>
      <c r="E12" s="507" t="s">
        <v>902</v>
      </c>
      <c r="F12" s="671">
        <v>10</v>
      </c>
      <c r="G12" s="715" t="s">
        <v>700</v>
      </c>
      <c r="H12" s="684">
        <v>9.25</v>
      </c>
      <c r="I12" s="349">
        <f t="shared" ref="I12:I24" si="2">F12*H12</f>
        <v>92.5</v>
      </c>
      <c r="J12" s="345"/>
      <c r="K12" s="344">
        <f t="shared" si="1"/>
        <v>0</v>
      </c>
    </row>
    <row r="13" spans="1:11" x14ac:dyDescent="0.25">
      <c r="A13" s="64">
        <v>6436</v>
      </c>
      <c r="B13" s="741" t="s">
        <v>665</v>
      </c>
      <c r="C13" s="734" t="s">
        <v>125</v>
      </c>
      <c r="D13" s="692" t="s">
        <v>664</v>
      </c>
      <c r="E13" s="692" t="s">
        <v>901</v>
      </c>
      <c r="F13" s="672">
        <v>10</v>
      </c>
      <c r="G13" s="717" t="s">
        <v>700</v>
      </c>
      <c r="H13" s="685">
        <v>16.8</v>
      </c>
      <c r="I13" s="349">
        <f t="shared" si="2"/>
        <v>168</v>
      </c>
      <c r="J13" s="345"/>
      <c r="K13" s="344">
        <f t="shared" si="1"/>
        <v>0</v>
      </c>
    </row>
    <row r="14" spans="1:11" s="589" customFormat="1" x14ac:dyDescent="0.25">
      <c r="A14" s="490">
        <v>6437</v>
      </c>
      <c r="B14" s="742" t="s">
        <v>665</v>
      </c>
      <c r="C14" s="735" t="s">
        <v>135</v>
      </c>
      <c r="D14" s="724" t="s">
        <v>666</v>
      </c>
      <c r="E14" s="724" t="s">
        <v>899</v>
      </c>
      <c r="F14" s="713">
        <v>10</v>
      </c>
      <c r="G14" s="716"/>
      <c r="H14" s="718">
        <v>28</v>
      </c>
      <c r="I14" s="712">
        <f t="shared" si="2"/>
        <v>280</v>
      </c>
      <c r="J14" s="705"/>
      <c r="K14" s="344">
        <f t="shared" si="1"/>
        <v>0</v>
      </c>
    </row>
    <row r="15" spans="1:11" x14ac:dyDescent="0.25">
      <c r="A15" s="86">
        <v>6438</v>
      </c>
      <c r="B15" s="725" t="s">
        <v>667</v>
      </c>
      <c r="C15" s="736" t="s">
        <v>124</v>
      </c>
      <c r="D15" s="725" t="s">
        <v>189</v>
      </c>
      <c r="E15" s="507" t="s">
        <v>902</v>
      </c>
      <c r="F15" s="346">
        <v>10</v>
      </c>
      <c r="G15" s="342"/>
      <c r="H15" s="348">
        <v>9.75</v>
      </c>
      <c r="I15" s="349">
        <f t="shared" si="2"/>
        <v>97.5</v>
      </c>
      <c r="J15" s="345"/>
      <c r="K15" s="344">
        <f t="shared" si="1"/>
        <v>0</v>
      </c>
    </row>
    <row r="16" spans="1:11" x14ac:dyDescent="0.25">
      <c r="A16" s="86">
        <v>6439</v>
      </c>
      <c r="B16" s="725" t="s">
        <v>668</v>
      </c>
      <c r="C16" s="736" t="s">
        <v>124</v>
      </c>
      <c r="D16" s="725" t="s">
        <v>189</v>
      </c>
      <c r="E16" s="507" t="s">
        <v>902</v>
      </c>
      <c r="F16" s="346">
        <v>10</v>
      </c>
      <c r="G16" s="342"/>
      <c r="H16" s="348">
        <v>11.25</v>
      </c>
      <c r="I16" s="349">
        <f t="shared" si="2"/>
        <v>112.5</v>
      </c>
      <c r="J16" s="345"/>
      <c r="K16" s="344">
        <f t="shared" si="1"/>
        <v>0</v>
      </c>
    </row>
    <row r="17" spans="1:11" x14ac:dyDescent="0.25">
      <c r="A17" s="86">
        <v>6440</v>
      </c>
      <c r="B17" s="725" t="s">
        <v>669</v>
      </c>
      <c r="C17" s="736" t="s">
        <v>125</v>
      </c>
      <c r="D17" s="690" t="s">
        <v>664</v>
      </c>
      <c r="E17" s="690" t="s">
        <v>901</v>
      </c>
      <c r="F17" s="346">
        <v>10</v>
      </c>
      <c r="G17" s="506" t="s">
        <v>700</v>
      </c>
      <c r="H17" s="348">
        <v>19.25</v>
      </c>
      <c r="I17" s="349">
        <f t="shared" si="2"/>
        <v>192.5</v>
      </c>
      <c r="J17" s="345"/>
      <c r="K17" s="344">
        <f t="shared" si="1"/>
        <v>0</v>
      </c>
    </row>
    <row r="18" spans="1:11" x14ac:dyDescent="0.25">
      <c r="A18" s="58">
        <v>6441</v>
      </c>
      <c r="B18" s="740" t="s">
        <v>670</v>
      </c>
      <c r="C18" s="733" t="s">
        <v>124</v>
      </c>
      <c r="D18" s="691" t="s">
        <v>189</v>
      </c>
      <c r="E18" s="507" t="s">
        <v>902</v>
      </c>
      <c r="F18" s="671">
        <v>10</v>
      </c>
      <c r="G18" s="715" t="s">
        <v>700</v>
      </c>
      <c r="H18" s="684">
        <v>9.8000000000000007</v>
      </c>
      <c r="I18" s="349">
        <f t="shared" si="2"/>
        <v>98</v>
      </c>
      <c r="J18" s="345"/>
      <c r="K18" s="344">
        <f t="shared" si="1"/>
        <v>0</v>
      </c>
    </row>
    <row r="19" spans="1:11" x14ac:dyDescent="0.25">
      <c r="A19" s="64">
        <v>6442</v>
      </c>
      <c r="B19" s="741" t="s">
        <v>670</v>
      </c>
      <c r="C19" s="734" t="s">
        <v>125</v>
      </c>
      <c r="D19" s="692" t="s">
        <v>664</v>
      </c>
      <c r="E19" s="692" t="s">
        <v>901</v>
      </c>
      <c r="F19" s="672">
        <v>10</v>
      </c>
      <c r="G19" s="717" t="s">
        <v>700</v>
      </c>
      <c r="H19" s="685">
        <v>16.899999999999999</v>
      </c>
      <c r="I19" s="349">
        <f t="shared" si="2"/>
        <v>169</v>
      </c>
      <c r="J19" s="345"/>
      <c r="K19" s="344">
        <f t="shared" si="1"/>
        <v>0</v>
      </c>
    </row>
    <row r="20" spans="1:11" s="589" customFormat="1" x14ac:dyDescent="0.25">
      <c r="A20" s="490">
        <v>6443</v>
      </c>
      <c r="B20" s="742" t="s">
        <v>670</v>
      </c>
      <c r="C20" s="737" t="s">
        <v>135</v>
      </c>
      <c r="D20" s="724" t="s">
        <v>666</v>
      </c>
      <c r="E20" s="724" t="s">
        <v>899</v>
      </c>
      <c r="F20" s="713">
        <v>10</v>
      </c>
      <c r="G20" s="716"/>
      <c r="H20" s="718">
        <v>28.85</v>
      </c>
      <c r="I20" s="712">
        <f t="shared" si="2"/>
        <v>288.5</v>
      </c>
      <c r="J20" s="705"/>
      <c r="K20" s="344">
        <f t="shared" si="1"/>
        <v>0</v>
      </c>
    </row>
    <row r="21" spans="1:11" s="589" customFormat="1" x14ac:dyDescent="0.25">
      <c r="A21" s="485">
        <v>6445</v>
      </c>
      <c r="B21" s="738" t="s">
        <v>671</v>
      </c>
      <c r="C21" s="731" t="s">
        <v>124</v>
      </c>
      <c r="D21" s="726" t="s">
        <v>189</v>
      </c>
      <c r="E21" s="507" t="s">
        <v>902</v>
      </c>
      <c r="F21" s="719">
        <v>10</v>
      </c>
      <c r="G21" s="720"/>
      <c r="H21" s="721">
        <v>10.55</v>
      </c>
      <c r="I21" s="712">
        <f t="shared" si="2"/>
        <v>105.5</v>
      </c>
      <c r="J21" s="705"/>
      <c r="K21" s="344">
        <f t="shared" si="1"/>
        <v>0</v>
      </c>
    </row>
    <row r="22" spans="1:11" s="589" customFormat="1" x14ac:dyDescent="0.25">
      <c r="A22" s="490">
        <v>6446</v>
      </c>
      <c r="B22" s="742" t="s">
        <v>671</v>
      </c>
      <c r="C22" s="737" t="s">
        <v>125</v>
      </c>
      <c r="D22" s="727" t="s">
        <v>664</v>
      </c>
      <c r="E22" s="727" t="s">
        <v>901</v>
      </c>
      <c r="F22" s="713">
        <v>10</v>
      </c>
      <c r="G22" s="716"/>
      <c r="H22" s="718">
        <v>17</v>
      </c>
      <c r="I22" s="712">
        <f t="shared" si="2"/>
        <v>170</v>
      </c>
      <c r="J22" s="705"/>
      <c r="K22" s="344">
        <f t="shared" si="1"/>
        <v>0</v>
      </c>
    </row>
    <row r="23" spans="1:11" s="589" customFormat="1" x14ac:dyDescent="0.25">
      <c r="A23" s="485">
        <v>6448</v>
      </c>
      <c r="B23" s="738" t="s">
        <v>672</v>
      </c>
      <c r="C23" s="731" t="s">
        <v>124</v>
      </c>
      <c r="D23" s="728" t="s">
        <v>189</v>
      </c>
      <c r="E23" s="507" t="s">
        <v>902</v>
      </c>
      <c r="F23" s="723">
        <v>10</v>
      </c>
      <c r="G23" s="707"/>
      <c r="H23" s="721">
        <v>10.55</v>
      </c>
      <c r="I23" s="712">
        <f t="shared" si="2"/>
        <v>105.5</v>
      </c>
      <c r="J23" s="705"/>
      <c r="K23" s="344">
        <f t="shared" si="1"/>
        <v>0</v>
      </c>
    </row>
    <row r="24" spans="1:11" x14ac:dyDescent="0.25">
      <c r="A24" s="85">
        <v>6449</v>
      </c>
      <c r="B24" s="739" t="s">
        <v>672</v>
      </c>
      <c r="C24" s="732" t="s">
        <v>125</v>
      </c>
      <c r="D24" s="70" t="s">
        <v>664</v>
      </c>
      <c r="E24" s="898" t="s">
        <v>901</v>
      </c>
      <c r="F24" s="693">
        <v>10</v>
      </c>
      <c r="G24" s="506" t="s">
        <v>700</v>
      </c>
      <c r="H24" s="683">
        <v>16.899999999999999</v>
      </c>
      <c r="I24" s="349">
        <f t="shared" si="2"/>
        <v>169</v>
      </c>
      <c r="J24" s="345"/>
      <c r="K24" s="344">
        <f t="shared" si="1"/>
        <v>0</v>
      </c>
    </row>
    <row r="25" spans="1:11" s="589" customFormat="1" ht="14.25" customHeight="1" x14ac:dyDescent="0.25">
      <c r="A25" s="496">
        <v>6458</v>
      </c>
      <c r="B25" s="590" t="s">
        <v>197</v>
      </c>
      <c r="C25" s="730" t="s">
        <v>124</v>
      </c>
      <c r="D25" s="724" t="s">
        <v>189</v>
      </c>
      <c r="E25" s="507" t="s">
        <v>902</v>
      </c>
      <c r="F25" s="709">
        <v>10</v>
      </c>
      <c r="G25" s="710"/>
      <c r="H25" s="711">
        <v>12</v>
      </c>
      <c r="I25" s="712">
        <f t="shared" si="0"/>
        <v>120</v>
      </c>
      <c r="J25" s="705"/>
      <c r="K25" s="344">
        <f t="shared" si="1"/>
        <v>0</v>
      </c>
    </row>
    <row r="26" spans="1:11" s="589" customFormat="1" ht="14.25" hidden="1" customHeight="1" x14ac:dyDescent="0.25">
      <c r="A26" s="496">
        <v>6461</v>
      </c>
      <c r="B26" s="590" t="s">
        <v>861</v>
      </c>
      <c r="C26" s="730" t="s">
        <v>125</v>
      </c>
      <c r="D26" s="724" t="s">
        <v>862</v>
      </c>
      <c r="E26" s="724"/>
      <c r="F26" s="709">
        <v>10</v>
      </c>
      <c r="G26" s="837" t="s">
        <v>890</v>
      </c>
      <c r="H26" s="711">
        <v>19.899999999999999</v>
      </c>
      <c r="I26" s="776">
        <f t="shared" si="0"/>
        <v>199</v>
      </c>
      <c r="J26" s="777"/>
      <c r="K26" s="344">
        <f t="shared" si="1"/>
        <v>0</v>
      </c>
    </row>
    <row r="27" spans="1:11" s="589" customFormat="1" ht="14.25" hidden="1" customHeight="1" x14ac:dyDescent="0.25">
      <c r="A27" s="496">
        <v>6462</v>
      </c>
      <c r="B27" s="590" t="s">
        <v>861</v>
      </c>
      <c r="C27" s="730" t="s">
        <v>126</v>
      </c>
      <c r="D27" s="724" t="s">
        <v>863</v>
      </c>
      <c r="E27" s="724"/>
      <c r="F27" s="709">
        <v>10</v>
      </c>
      <c r="G27" s="837" t="s">
        <v>890</v>
      </c>
      <c r="H27" s="711">
        <v>29.9</v>
      </c>
      <c r="I27" s="776">
        <f t="shared" si="0"/>
        <v>299</v>
      </c>
      <c r="J27" s="777"/>
      <c r="K27" s="344">
        <f t="shared" si="1"/>
        <v>0</v>
      </c>
    </row>
    <row r="28" spans="1:11" s="589" customFormat="1" ht="14.25" hidden="1" customHeight="1" x14ac:dyDescent="0.25">
      <c r="A28" s="496">
        <v>6463</v>
      </c>
      <c r="B28" s="590" t="s">
        <v>864</v>
      </c>
      <c r="C28" s="730" t="s">
        <v>125</v>
      </c>
      <c r="D28" s="724" t="s">
        <v>862</v>
      </c>
      <c r="E28" s="724"/>
      <c r="F28" s="709">
        <v>10</v>
      </c>
      <c r="G28" s="837" t="s">
        <v>890</v>
      </c>
      <c r="H28" s="711">
        <v>19.899999999999999</v>
      </c>
      <c r="I28" s="776">
        <f t="shared" si="0"/>
        <v>199</v>
      </c>
      <c r="J28" s="777"/>
      <c r="K28" s="344">
        <f t="shared" si="1"/>
        <v>0</v>
      </c>
    </row>
    <row r="29" spans="1:11" s="589" customFormat="1" ht="14.25" hidden="1" customHeight="1" x14ac:dyDescent="0.25">
      <c r="A29" s="496">
        <v>6464</v>
      </c>
      <c r="B29" s="590" t="s">
        <v>864</v>
      </c>
      <c r="C29" s="730" t="s">
        <v>126</v>
      </c>
      <c r="D29" s="724" t="s">
        <v>863</v>
      </c>
      <c r="E29" s="724"/>
      <c r="F29" s="709">
        <v>10</v>
      </c>
      <c r="G29" s="837" t="s">
        <v>890</v>
      </c>
      <c r="H29" s="711">
        <v>29.9</v>
      </c>
      <c r="I29" s="776">
        <f t="shared" si="0"/>
        <v>299</v>
      </c>
      <c r="J29" s="777"/>
      <c r="K29" s="344">
        <f t="shared" si="1"/>
        <v>0</v>
      </c>
    </row>
    <row r="30" spans="1:11" s="589" customFormat="1" ht="14.25" hidden="1" customHeight="1" x14ac:dyDescent="0.25">
      <c r="A30" s="496">
        <v>6465</v>
      </c>
      <c r="B30" s="590" t="s">
        <v>865</v>
      </c>
      <c r="C30" s="730" t="s">
        <v>125</v>
      </c>
      <c r="D30" s="724" t="s">
        <v>862</v>
      </c>
      <c r="E30" s="724"/>
      <c r="F30" s="709">
        <v>10</v>
      </c>
      <c r="G30" s="837" t="s">
        <v>890</v>
      </c>
      <c r="H30" s="711">
        <v>19.899999999999999</v>
      </c>
      <c r="I30" s="776">
        <f t="shared" si="0"/>
        <v>199</v>
      </c>
      <c r="J30" s="777"/>
      <c r="K30" s="344">
        <f t="shared" si="1"/>
        <v>0</v>
      </c>
    </row>
    <row r="31" spans="1:11" s="589" customFormat="1" ht="14.25" hidden="1" customHeight="1" x14ac:dyDescent="0.25">
      <c r="A31" s="496">
        <v>6466</v>
      </c>
      <c r="B31" s="590" t="s">
        <v>865</v>
      </c>
      <c r="C31" s="730" t="s">
        <v>126</v>
      </c>
      <c r="D31" s="724" t="s">
        <v>863</v>
      </c>
      <c r="E31" s="727"/>
      <c r="F31" s="778">
        <v>10</v>
      </c>
      <c r="G31" s="837" t="s">
        <v>890</v>
      </c>
      <c r="H31" s="779">
        <v>29.9</v>
      </c>
      <c r="I31" s="780">
        <f t="shared" si="0"/>
        <v>299</v>
      </c>
      <c r="J31" s="777"/>
      <c r="K31" s="344">
        <f t="shared" si="1"/>
        <v>0</v>
      </c>
    </row>
    <row r="32" spans="1:11" s="589" customFormat="1" ht="14.25" hidden="1" customHeight="1" x14ac:dyDescent="0.25">
      <c r="A32" s="498">
        <v>2310</v>
      </c>
      <c r="B32" s="590" t="s">
        <v>866</v>
      </c>
      <c r="C32" s="730" t="s">
        <v>125</v>
      </c>
      <c r="D32" s="774" t="s">
        <v>867</v>
      </c>
      <c r="E32" s="774"/>
      <c r="F32" s="709">
        <v>10</v>
      </c>
      <c r="G32" s="506" t="s">
        <v>700</v>
      </c>
      <c r="H32" s="711">
        <v>19.899999999999999</v>
      </c>
      <c r="I32" s="712">
        <f t="shared" si="0"/>
        <v>199</v>
      </c>
      <c r="J32" s="777"/>
      <c r="K32" s="775">
        <f t="shared" si="1"/>
        <v>0</v>
      </c>
    </row>
    <row r="33" spans="1:11" x14ac:dyDescent="0.25">
      <c r="A33" s="744"/>
      <c r="B33" s="743" t="s">
        <v>589</v>
      </c>
      <c r="C33" s="729"/>
      <c r="D33" s="367"/>
      <c r="E33" s="367"/>
      <c r="F33" s="367"/>
      <c r="G33" s="367"/>
      <c r="H33" s="367"/>
      <c r="I33" s="367"/>
      <c r="J33" s="369">
        <f>SUM(J3:J25)</f>
        <v>0</v>
      </c>
      <c r="K33" s="370">
        <f>SUM(K3:K27)</f>
        <v>0</v>
      </c>
    </row>
  </sheetData>
  <phoneticPr fontId="36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E77B7-64CC-46AC-A531-9ADFEDDC8EA0}">
  <dimension ref="A1:J294"/>
  <sheetViews>
    <sheetView zoomScale="96" zoomScaleNormal="96" workbookViewId="0">
      <pane ySplit="1" topLeftCell="A4" activePane="bottomLeft" state="frozen"/>
      <selection activeCell="B1" sqref="B1"/>
      <selection pane="bottomLeft" activeCell="F29" sqref="F29"/>
    </sheetView>
  </sheetViews>
  <sheetFormatPr defaultRowHeight="15" x14ac:dyDescent="0.25"/>
  <cols>
    <col min="3" max="3" width="30.85546875" customWidth="1"/>
    <col min="6" max="6" width="9.140625" style="359"/>
    <col min="9" max="9" width="18.140625" customWidth="1"/>
  </cols>
  <sheetData>
    <row r="1" spans="1:10" x14ac:dyDescent="0.25">
      <c r="A1" s="8"/>
      <c r="B1" s="277" t="s">
        <v>500</v>
      </c>
      <c r="C1" s="277"/>
      <c r="D1" s="277"/>
      <c r="E1" s="282" t="s">
        <v>426</v>
      </c>
      <c r="F1" s="350"/>
      <c r="G1" s="282" t="s">
        <v>425</v>
      </c>
      <c r="H1" s="284" t="s">
        <v>424</v>
      </c>
      <c r="I1" s="209" t="s">
        <v>597</v>
      </c>
      <c r="J1" s="281" t="s">
        <v>591</v>
      </c>
    </row>
    <row r="2" spans="1:10" x14ac:dyDescent="0.25">
      <c r="A2" s="58">
        <v>3001</v>
      </c>
      <c r="B2" s="61" t="s">
        <v>249</v>
      </c>
      <c r="C2" s="60"/>
      <c r="D2" s="61" t="s">
        <v>181</v>
      </c>
      <c r="E2" s="62">
        <v>25</v>
      </c>
      <c r="F2" s="481"/>
      <c r="G2" s="111">
        <f t="shared" ref="G2:G39" si="0">H2/E2</f>
        <v>2.2000000000000002</v>
      </c>
      <c r="H2" s="112">
        <v>55</v>
      </c>
      <c r="I2" s="325"/>
      <c r="J2" s="333">
        <f>H2*I2</f>
        <v>0</v>
      </c>
    </row>
    <row r="3" spans="1:10" x14ac:dyDescent="0.25">
      <c r="A3" s="64">
        <v>3002</v>
      </c>
      <c r="B3" s="66" t="s">
        <v>248</v>
      </c>
      <c r="C3" s="65"/>
      <c r="D3" s="66" t="s">
        <v>181</v>
      </c>
      <c r="E3" s="113">
        <v>25</v>
      </c>
      <c r="F3" s="481"/>
      <c r="G3" s="114">
        <f t="shared" si="0"/>
        <v>2.2000000000000002</v>
      </c>
      <c r="H3" s="115">
        <v>55</v>
      </c>
      <c r="I3" s="334"/>
      <c r="J3" s="333">
        <f t="shared" ref="J3:J86" si="1">H3*I3</f>
        <v>0</v>
      </c>
    </row>
    <row r="4" spans="1:10" x14ac:dyDescent="0.25">
      <c r="A4" s="64">
        <v>3003</v>
      </c>
      <c r="B4" s="66" t="s">
        <v>250</v>
      </c>
      <c r="C4" s="65"/>
      <c r="D4" s="66" t="s">
        <v>4</v>
      </c>
      <c r="E4" s="113">
        <v>25</v>
      </c>
      <c r="F4" s="481"/>
      <c r="G4" s="114">
        <f t="shared" si="0"/>
        <v>2.2000000000000002</v>
      </c>
      <c r="H4" s="115">
        <v>55</v>
      </c>
      <c r="I4" s="334"/>
      <c r="J4" s="333">
        <f t="shared" si="1"/>
        <v>0</v>
      </c>
    </row>
    <row r="5" spans="1:10" x14ac:dyDescent="0.25">
      <c r="A5" s="64">
        <v>3004</v>
      </c>
      <c r="B5" s="66" t="s">
        <v>251</v>
      </c>
      <c r="C5" s="65"/>
      <c r="D5" s="66" t="s">
        <v>181</v>
      </c>
      <c r="E5" s="113">
        <v>25</v>
      </c>
      <c r="F5" s="481"/>
      <c r="G5" s="114">
        <f t="shared" si="0"/>
        <v>2.2000000000000002</v>
      </c>
      <c r="H5" s="115">
        <v>55</v>
      </c>
      <c r="I5" s="334"/>
      <c r="J5" s="333">
        <f t="shared" si="1"/>
        <v>0</v>
      </c>
    </row>
    <row r="6" spans="1:10" x14ac:dyDescent="0.25">
      <c r="A6" s="64">
        <v>3005</v>
      </c>
      <c r="B6" s="66" t="s">
        <v>252</v>
      </c>
      <c r="C6" s="65"/>
      <c r="D6" s="66" t="s">
        <v>181</v>
      </c>
      <c r="E6" s="113">
        <v>25</v>
      </c>
      <c r="F6" s="481"/>
      <c r="G6" s="114">
        <f t="shared" si="0"/>
        <v>2.2000000000000002</v>
      </c>
      <c r="H6" s="115">
        <v>55</v>
      </c>
      <c r="I6" s="334"/>
      <c r="J6" s="333">
        <f t="shared" si="1"/>
        <v>0</v>
      </c>
    </row>
    <row r="7" spans="1:10" x14ac:dyDescent="0.25">
      <c r="A7" s="69">
        <v>3006</v>
      </c>
      <c r="B7" s="70" t="s">
        <v>253</v>
      </c>
      <c r="C7" s="71"/>
      <c r="D7" s="70" t="s">
        <v>181</v>
      </c>
      <c r="E7" s="72">
        <v>25</v>
      </c>
      <c r="F7" s="468" t="s">
        <v>650</v>
      </c>
      <c r="G7" s="116">
        <f t="shared" si="0"/>
        <v>2.2000000000000002</v>
      </c>
      <c r="H7" s="117">
        <v>55</v>
      </c>
      <c r="I7" s="335"/>
      <c r="J7" s="333">
        <f t="shared" si="1"/>
        <v>0</v>
      </c>
    </row>
    <row r="8" spans="1:10" x14ac:dyDescent="0.25">
      <c r="A8" s="74">
        <v>3007</v>
      </c>
      <c r="B8" s="59" t="s">
        <v>249</v>
      </c>
      <c r="C8" s="75"/>
      <c r="D8" s="59" t="s">
        <v>180</v>
      </c>
      <c r="E8" s="76">
        <v>25</v>
      </c>
      <c r="F8" s="481"/>
      <c r="G8" s="114">
        <f t="shared" si="0"/>
        <v>3.04</v>
      </c>
      <c r="H8" s="118">
        <v>76</v>
      </c>
      <c r="I8" s="325"/>
      <c r="J8" s="333">
        <f t="shared" si="1"/>
        <v>0</v>
      </c>
    </row>
    <row r="9" spans="1:10" x14ac:dyDescent="0.25">
      <c r="A9" s="64">
        <v>3008</v>
      </c>
      <c r="B9" s="66" t="s">
        <v>248</v>
      </c>
      <c r="C9" s="65"/>
      <c r="D9" s="66" t="s">
        <v>180</v>
      </c>
      <c r="E9" s="67">
        <v>25</v>
      </c>
      <c r="F9" s="481"/>
      <c r="G9" s="114">
        <f t="shared" si="0"/>
        <v>3.04</v>
      </c>
      <c r="H9" s="119">
        <v>76</v>
      </c>
      <c r="I9" s="334"/>
      <c r="J9" s="333">
        <f t="shared" si="1"/>
        <v>0</v>
      </c>
    </row>
    <row r="10" spans="1:10" x14ac:dyDescent="0.25">
      <c r="A10" s="64">
        <v>3009</v>
      </c>
      <c r="B10" s="66" t="s">
        <v>252</v>
      </c>
      <c r="C10" s="65"/>
      <c r="D10" s="66" t="s">
        <v>180</v>
      </c>
      <c r="E10" s="67">
        <v>25</v>
      </c>
      <c r="F10" s="468" t="s">
        <v>650</v>
      </c>
      <c r="G10" s="114">
        <f t="shared" si="0"/>
        <v>3.04</v>
      </c>
      <c r="H10" s="119">
        <v>76</v>
      </c>
      <c r="I10" s="334"/>
      <c r="J10" s="333">
        <f t="shared" si="1"/>
        <v>0</v>
      </c>
    </row>
    <row r="11" spans="1:10" x14ac:dyDescent="0.25">
      <c r="A11" s="64">
        <v>3010</v>
      </c>
      <c r="B11" s="66" t="s">
        <v>251</v>
      </c>
      <c r="C11" s="65"/>
      <c r="D11" s="66" t="s">
        <v>180</v>
      </c>
      <c r="E11" s="67">
        <v>25</v>
      </c>
      <c r="F11" s="468" t="s">
        <v>650</v>
      </c>
      <c r="G11" s="114">
        <f t="shared" si="0"/>
        <v>3.04</v>
      </c>
      <c r="H11" s="119">
        <v>76</v>
      </c>
      <c r="I11" s="334"/>
      <c r="J11" s="333">
        <f t="shared" si="1"/>
        <v>0</v>
      </c>
    </row>
    <row r="12" spans="1:10" x14ac:dyDescent="0.25">
      <c r="A12" s="64">
        <v>3011</v>
      </c>
      <c r="B12" s="66" t="s">
        <v>250</v>
      </c>
      <c r="C12" s="65"/>
      <c r="D12" s="66" t="s">
        <v>180</v>
      </c>
      <c r="E12" s="67">
        <v>25</v>
      </c>
      <c r="F12" s="481"/>
      <c r="G12" s="140">
        <f t="shared" si="0"/>
        <v>3.04</v>
      </c>
      <c r="H12" s="847">
        <v>76</v>
      </c>
      <c r="I12" s="891"/>
      <c r="J12" s="333">
        <f t="shared" si="1"/>
        <v>0</v>
      </c>
    </row>
    <row r="13" spans="1:10" x14ac:dyDescent="0.25">
      <c r="A13" s="74">
        <v>3351</v>
      </c>
      <c r="B13" s="59" t="s">
        <v>253</v>
      </c>
      <c r="C13" s="75"/>
      <c r="D13" s="59" t="s">
        <v>180</v>
      </c>
      <c r="E13" s="76">
        <v>25</v>
      </c>
      <c r="F13" s="468" t="s">
        <v>650</v>
      </c>
      <c r="G13" s="114">
        <v>3.04</v>
      </c>
      <c r="H13" s="892">
        <v>76</v>
      </c>
      <c r="I13" s="894"/>
      <c r="J13" s="333">
        <f t="shared" si="1"/>
        <v>0</v>
      </c>
    </row>
    <row r="14" spans="1:10" x14ac:dyDescent="0.25">
      <c r="A14" s="69">
        <v>3352</v>
      </c>
      <c r="B14" s="70" t="s">
        <v>898</v>
      </c>
      <c r="C14" s="71"/>
      <c r="D14" s="70" t="s">
        <v>180</v>
      </c>
      <c r="E14" s="72">
        <v>25</v>
      </c>
      <c r="F14" s="893"/>
      <c r="G14" s="116">
        <v>3.04</v>
      </c>
      <c r="H14" s="858">
        <v>76</v>
      </c>
      <c r="I14" s="895"/>
      <c r="J14" s="333">
        <f t="shared" si="1"/>
        <v>0</v>
      </c>
    </row>
    <row r="15" spans="1:10" x14ac:dyDescent="0.25">
      <c r="A15" s="74">
        <v>3018</v>
      </c>
      <c r="B15" s="59" t="s">
        <v>254</v>
      </c>
      <c r="C15" s="75"/>
      <c r="D15" s="59" t="s">
        <v>181</v>
      </c>
      <c r="E15" s="76">
        <v>25</v>
      </c>
      <c r="F15" s="353"/>
      <c r="G15" s="114">
        <f t="shared" si="0"/>
        <v>2.08</v>
      </c>
      <c r="H15" s="892">
        <v>52</v>
      </c>
      <c r="I15" s="894"/>
      <c r="J15" s="333">
        <f t="shared" si="1"/>
        <v>0</v>
      </c>
    </row>
    <row r="16" spans="1:10" x14ac:dyDescent="0.25">
      <c r="A16" s="74">
        <v>3019</v>
      </c>
      <c r="B16" s="59" t="s">
        <v>265</v>
      </c>
      <c r="C16" s="75"/>
      <c r="D16" s="59" t="s">
        <v>181</v>
      </c>
      <c r="E16" s="76">
        <v>25</v>
      </c>
      <c r="F16" s="468" t="s">
        <v>650</v>
      </c>
      <c r="G16" s="114">
        <f t="shared" si="0"/>
        <v>2.08</v>
      </c>
      <c r="H16" s="118">
        <v>52</v>
      </c>
      <c r="I16" s="890"/>
      <c r="J16" s="333">
        <f t="shared" si="1"/>
        <v>0</v>
      </c>
    </row>
    <row r="17" spans="1:10" x14ac:dyDescent="0.25">
      <c r="A17" s="64">
        <v>3020</v>
      </c>
      <c r="B17" s="66" t="s">
        <v>255</v>
      </c>
      <c r="C17" s="65"/>
      <c r="D17" s="66" t="s">
        <v>181</v>
      </c>
      <c r="E17" s="67">
        <v>25</v>
      </c>
      <c r="F17" s="468" t="s">
        <v>650</v>
      </c>
      <c r="G17" s="114">
        <f t="shared" si="0"/>
        <v>2.08</v>
      </c>
      <c r="H17" s="119">
        <v>52</v>
      </c>
      <c r="I17" s="334"/>
      <c r="J17" s="333">
        <f t="shared" si="1"/>
        <v>0</v>
      </c>
    </row>
    <row r="18" spans="1:10" x14ac:dyDescent="0.25">
      <c r="A18" s="64">
        <v>3021</v>
      </c>
      <c r="B18" s="66" t="s">
        <v>256</v>
      </c>
      <c r="C18" s="65"/>
      <c r="D18" s="66" t="s">
        <v>181</v>
      </c>
      <c r="E18" s="67">
        <v>25</v>
      </c>
      <c r="F18" s="353"/>
      <c r="G18" s="114">
        <f t="shared" si="0"/>
        <v>2.08</v>
      </c>
      <c r="H18" s="119">
        <v>52</v>
      </c>
      <c r="I18" s="334"/>
      <c r="J18" s="333">
        <f t="shared" si="1"/>
        <v>0</v>
      </c>
    </row>
    <row r="19" spans="1:10" x14ac:dyDescent="0.25">
      <c r="A19" s="64">
        <v>3022</v>
      </c>
      <c r="B19" s="66" t="s">
        <v>257</v>
      </c>
      <c r="C19" s="65"/>
      <c r="D19" s="66" t="s">
        <v>182</v>
      </c>
      <c r="E19" s="67">
        <v>25</v>
      </c>
      <c r="F19" s="353"/>
      <c r="G19" s="114">
        <f t="shared" si="0"/>
        <v>2.08</v>
      </c>
      <c r="H19" s="119">
        <v>52</v>
      </c>
      <c r="I19" s="334"/>
      <c r="J19" s="333">
        <f t="shared" si="1"/>
        <v>0</v>
      </c>
    </row>
    <row r="20" spans="1:10" x14ac:dyDescent="0.25">
      <c r="A20" s="64">
        <v>3023</v>
      </c>
      <c r="B20" s="66" t="s">
        <v>258</v>
      </c>
      <c r="C20" s="65"/>
      <c r="D20" s="66" t="s">
        <v>181</v>
      </c>
      <c r="E20" s="67">
        <v>25</v>
      </c>
      <c r="F20" s="353"/>
      <c r="G20" s="114">
        <f t="shared" si="0"/>
        <v>2.08</v>
      </c>
      <c r="H20" s="119">
        <v>52</v>
      </c>
      <c r="I20" s="334"/>
      <c r="J20" s="333">
        <f t="shared" si="1"/>
        <v>0</v>
      </c>
    </row>
    <row r="21" spans="1:10" x14ac:dyDescent="0.25">
      <c r="A21" s="64">
        <v>3024</v>
      </c>
      <c r="B21" s="66" t="s">
        <v>259</v>
      </c>
      <c r="C21" s="65"/>
      <c r="D21" s="66" t="s">
        <v>181</v>
      </c>
      <c r="E21" s="67">
        <v>25</v>
      </c>
      <c r="F21" s="353"/>
      <c r="G21" s="114">
        <f t="shared" si="0"/>
        <v>2.08</v>
      </c>
      <c r="H21" s="119">
        <v>52</v>
      </c>
      <c r="I21" s="334"/>
      <c r="J21" s="333">
        <f t="shared" si="1"/>
        <v>0</v>
      </c>
    </row>
    <row r="22" spans="1:10" x14ac:dyDescent="0.25">
      <c r="A22" s="64">
        <v>3025</v>
      </c>
      <c r="B22" s="66" t="s">
        <v>260</v>
      </c>
      <c r="C22" s="65"/>
      <c r="D22" s="66" t="s">
        <v>181</v>
      </c>
      <c r="E22" s="67">
        <v>25</v>
      </c>
      <c r="F22" s="353"/>
      <c r="G22" s="114">
        <f t="shared" si="0"/>
        <v>2.08</v>
      </c>
      <c r="H22" s="119">
        <v>52</v>
      </c>
      <c r="I22" s="334"/>
      <c r="J22" s="333">
        <f t="shared" si="1"/>
        <v>0</v>
      </c>
    </row>
    <row r="23" spans="1:10" x14ac:dyDescent="0.25">
      <c r="A23" s="64">
        <v>3026</v>
      </c>
      <c r="B23" s="66" t="s">
        <v>261</v>
      </c>
      <c r="C23" s="65"/>
      <c r="D23" s="66" t="s">
        <v>181</v>
      </c>
      <c r="E23" s="67">
        <v>25</v>
      </c>
      <c r="F23" s="468" t="s">
        <v>650</v>
      </c>
      <c r="G23" s="114">
        <f t="shared" si="0"/>
        <v>2.08</v>
      </c>
      <c r="H23" s="119">
        <v>52</v>
      </c>
      <c r="I23" s="334"/>
      <c r="J23" s="333">
        <f t="shared" si="1"/>
        <v>0</v>
      </c>
    </row>
    <row r="24" spans="1:10" x14ac:dyDescent="0.25">
      <c r="A24" s="64">
        <v>3027</v>
      </c>
      <c r="B24" s="66" t="s">
        <v>262</v>
      </c>
      <c r="C24" s="65"/>
      <c r="D24" s="66" t="s">
        <v>181</v>
      </c>
      <c r="E24" s="67">
        <v>25</v>
      </c>
      <c r="F24" s="468" t="s">
        <v>650</v>
      </c>
      <c r="G24" s="114">
        <f t="shared" si="0"/>
        <v>2.08</v>
      </c>
      <c r="H24" s="119">
        <v>52</v>
      </c>
      <c r="I24" s="334"/>
      <c r="J24" s="333">
        <f t="shared" si="1"/>
        <v>0</v>
      </c>
    </row>
    <row r="25" spans="1:10" x14ac:dyDescent="0.25">
      <c r="A25" s="64">
        <v>3028</v>
      </c>
      <c r="B25" s="66" t="s">
        <v>263</v>
      </c>
      <c r="C25" s="65"/>
      <c r="D25" s="66" t="s">
        <v>181</v>
      </c>
      <c r="E25" s="67">
        <v>25</v>
      </c>
      <c r="F25" s="353"/>
      <c r="G25" s="114">
        <f t="shared" si="0"/>
        <v>2.08</v>
      </c>
      <c r="H25" s="119">
        <v>52</v>
      </c>
      <c r="I25" s="334"/>
      <c r="J25" s="333">
        <f t="shared" si="1"/>
        <v>0</v>
      </c>
    </row>
    <row r="26" spans="1:10" x14ac:dyDescent="0.25">
      <c r="A26" s="64">
        <v>3029</v>
      </c>
      <c r="B26" s="66" t="s">
        <v>264</v>
      </c>
      <c r="C26" s="65"/>
      <c r="D26" s="66" t="s">
        <v>181</v>
      </c>
      <c r="E26" s="67">
        <v>25</v>
      </c>
      <c r="F26" s="845" t="s">
        <v>891</v>
      </c>
      <c r="G26" s="114">
        <f t="shared" si="0"/>
        <v>2.08</v>
      </c>
      <c r="H26" s="119">
        <v>52</v>
      </c>
      <c r="I26" s="334"/>
      <c r="J26" s="333">
        <f t="shared" si="1"/>
        <v>0</v>
      </c>
    </row>
    <row r="27" spans="1:10" x14ac:dyDescent="0.25">
      <c r="A27" s="64">
        <v>3030</v>
      </c>
      <c r="B27" s="66" t="s">
        <v>266</v>
      </c>
      <c r="C27" s="65"/>
      <c r="D27" s="66" t="s">
        <v>181</v>
      </c>
      <c r="E27" s="67">
        <v>25</v>
      </c>
      <c r="F27" s="353"/>
      <c r="G27" s="114">
        <f t="shared" si="0"/>
        <v>2.08</v>
      </c>
      <c r="H27" s="119">
        <v>52</v>
      </c>
      <c r="I27" s="334"/>
      <c r="J27" s="333">
        <f t="shared" si="1"/>
        <v>0</v>
      </c>
    </row>
    <row r="28" spans="1:10" x14ac:dyDescent="0.25">
      <c r="A28" s="64">
        <v>3031</v>
      </c>
      <c r="B28" s="66" t="s">
        <v>267</v>
      </c>
      <c r="C28" s="65"/>
      <c r="D28" s="66" t="s">
        <v>181</v>
      </c>
      <c r="E28" s="67">
        <v>25</v>
      </c>
      <c r="F28" s="353"/>
      <c r="G28" s="114">
        <f t="shared" si="0"/>
        <v>2.08</v>
      </c>
      <c r="H28" s="119">
        <v>52</v>
      </c>
      <c r="I28" s="334"/>
      <c r="J28" s="333">
        <f t="shared" si="1"/>
        <v>0</v>
      </c>
    </row>
    <row r="29" spans="1:10" x14ac:dyDescent="0.25">
      <c r="A29" s="64">
        <v>3032</v>
      </c>
      <c r="B29" s="66" t="s">
        <v>268</v>
      </c>
      <c r="C29" s="65"/>
      <c r="D29" s="66" t="s">
        <v>181</v>
      </c>
      <c r="E29" s="67">
        <v>25</v>
      </c>
      <c r="F29" s="353"/>
      <c r="G29" s="114">
        <f t="shared" si="0"/>
        <v>2.08</v>
      </c>
      <c r="H29" s="119">
        <v>52</v>
      </c>
      <c r="I29" s="334"/>
      <c r="J29" s="333">
        <f t="shared" si="1"/>
        <v>0</v>
      </c>
    </row>
    <row r="30" spans="1:10" x14ac:dyDescent="0.25">
      <c r="A30" s="64">
        <v>3033</v>
      </c>
      <c r="B30" s="66" t="s">
        <v>269</v>
      </c>
      <c r="C30" s="65"/>
      <c r="D30" s="66" t="s">
        <v>181</v>
      </c>
      <c r="E30" s="67">
        <v>25</v>
      </c>
      <c r="F30" s="468" t="s">
        <v>650</v>
      </c>
      <c r="G30" s="114">
        <f t="shared" si="0"/>
        <v>2.08</v>
      </c>
      <c r="H30" s="119">
        <v>52</v>
      </c>
      <c r="I30" s="334"/>
      <c r="J30" s="333">
        <f t="shared" si="1"/>
        <v>0</v>
      </c>
    </row>
    <row r="31" spans="1:10" x14ac:dyDescent="0.25">
      <c r="A31" s="69">
        <v>3034</v>
      </c>
      <c r="B31" s="70" t="s">
        <v>270</v>
      </c>
      <c r="C31" s="71"/>
      <c r="D31" s="70" t="s">
        <v>181</v>
      </c>
      <c r="E31" s="72">
        <v>25</v>
      </c>
      <c r="F31" s="468" t="s">
        <v>650</v>
      </c>
      <c r="G31" s="120">
        <f t="shared" si="0"/>
        <v>2.08</v>
      </c>
      <c r="H31" s="117">
        <v>52</v>
      </c>
      <c r="I31" s="335"/>
      <c r="J31" s="333">
        <f t="shared" si="1"/>
        <v>0</v>
      </c>
    </row>
    <row r="32" spans="1:10" x14ac:dyDescent="0.25">
      <c r="A32" s="85">
        <v>3324</v>
      </c>
      <c r="B32" s="132" t="s">
        <v>271</v>
      </c>
      <c r="C32" s="133"/>
      <c r="D32" s="81" t="s">
        <v>181</v>
      </c>
      <c r="E32" s="82">
        <v>25</v>
      </c>
      <c r="F32" s="354"/>
      <c r="G32" s="120">
        <f t="shared" si="0"/>
        <v>2.08</v>
      </c>
      <c r="H32" s="134">
        <v>52</v>
      </c>
      <c r="I32" s="337"/>
      <c r="J32" s="333">
        <f>H32*I32</f>
        <v>0</v>
      </c>
    </row>
    <row r="33" spans="1:10" x14ac:dyDescent="0.25">
      <c r="A33" s="198">
        <v>3052</v>
      </c>
      <c r="B33" s="132" t="s">
        <v>869</v>
      </c>
      <c r="C33" s="133"/>
      <c r="D33" s="81" t="s">
        <v>181</v>
      </c>
      <c r="E33" s="82">
        <v>26</v>
      </c>
      <c r="F33" s="785"/>
      <c r="G33" s="120">
        <v>2.08</v>
      </c>
      <c r="H33" s="134">
        <v>52</v>
      </c>
      <c r="I33" s="783"/>
      <c r="J33" s="333"/>
    </row>
    <row r="34" spans="1:10" x14ac:dyDescent="0.25">
      <c r="A34" s="198">
        <v>3053</v>
      </c>
      <c r="B34" s="132" t="s">
        <v>870</v>
      </c>
      <c r="C34" s="133"/>
      <c r="D34" s="81" t="s">
        <v>181</v>
      </c>
      <c r="E34" s="82">
        <v>27</v>
      </c>
      <c r="F34" s="785"/>
      <c r="G34" s="120">
        <v>2.08</v>
      </c>
      <c r="H34" s="134">
        <v>52</v>
      </c>
      <c r="I34" s="783"/>
      <c r="J34" s="333"/>
    </row>
    <row r="35" spans="1:10" x14ac:dyDescent="0.25">
      <c r="A35" s="198">
        <v>3054</v>
      </c>
      <c r="B35" s="132" t="s">
        <v>871</v>
      </c>
      <c r="C35" s="133"/>
      <c r="D35" s="81" t="s">
        <v>181</v>
      </c>
      <c r="E35" s="82">
        <v>28</v>
      </c>
      <c r="F35" s="785"/>
      <c r="G35" s="120">
        <v>2.08</v>
      </c>
      <c r="H35" s="134">
        <v>52</v>
      </c>
      <c r="I35" s="783"/>
      <c r="J35" s="333"/>
    </row>
    <row r="36" spans="1:10" x14ac:dyDescent="0.25">
      <c r="A36" s="198">
        <v>3055</v>
      </c>
      <c r="B36" s="132" t="s">
        <v>872</v>
      </c>
      <c r="C36" s="133"/>
      <c r="D36" s="81" t="s">
        <v>181</v>
      </c>
      <c r="E36" s="82">
        <v>29</v>
      </c>
      <c r="F36" s="785"/>
      <c r="G36" s="120">
        <v>2.08</v>
      </c>
      <c r="H36" s="134">
        <v>52</v>
      </c>
      <c r="I36" s="783"/>
      <c r="J36" s="333"/>
    </row>
    <row r="37" spans="1:10" x14ac:dyDescent="0.25">
      <c r="A37" s="58">
        <v>3035</v>
      </c>
      <c r="B37" s="61" t="s">
        <v>254</v>
      </c>
      <c r="C37" s="60"/>
      <c r="D37" s="61" t="s">
        <v>180</v>
      </c>
      <c r="E37" s="62">
        <v>25</v>
      </c>
      <c r="F37" s="351"/>
      <c r="G37" s="111">
        <f t="shared" si="0"/>
        <v>2.8</v>
      </c>
      <c r="H37" s="112">
        <v>70</v>
      </c>
      <c r="I37" s="336"/>
      <c r="J37" s="333">
        <f t="shared" si="1"/>
        <v>0</v>
      </c>
    </row>
    <row r="38" spans="1:10" x14ac:dyDescent="0.25">
      <c r="A38" s="64">
        <v>3036</v>
      </c>
      <c r="B38" s="66" t="s">
        <v>265</v>
      </c>
      <c r="C38" s="65"/>
      <c r="D38" s="66" t="s">
        <v>180</v>
      </c>
      <c r="E38" s="67">
        <v>25</v>
      </c>
      <c r="F38" s="353"/>
      <c r="G38" s="114">
        <f t="shared" si="0"/>
        <v>2.8</v>
      </c>
      <c r="H38" s="119">
        <v>70</v>
      </c>
      <c r="I38" s="337"/>
      <c r="J38" s="333">
        <f t="shared" si="1"/>
        <v>0</v>
      </c>
    </row>
    <row r="39" spans="1:10" x14ac:dyDescent="0.25">
      <c r="A39" s="69">
        <v>3037</v>
      </c>
      <c r="B39" s="70" t="s">
        <v>255</v>
      </c>
      <c r="C39" s="71"/>
      <c r="D39" s="70" t="s">
        <v>180</v>
      </c>
      <c r="E39" s="72">
        <v>25</v>
      </c>
      <c r="F39" s="468" t="s">
        <v>650</v>
      </c>
      <c r="G39" s="120">
        <f t="shared" si="0"/>
        <v>2.8</v>
      </c>
      <c r="H39" s="117">
        <v>70</v>
      </c>
      <c r="I39" s="338"/>
      <c r="J39" s="333">
        <f t="shared" si="1"/>
        <v>0</v>
      </c>
    </row>
    <row r="40" spans="1:10" x14ac:dyDescent="0.25">
      <c r="A40" s="64">
        <v>3039</v>
      </c>
      <c r="B40" s="66" t="s">
        <v>257</v>
      </c>
      <c r="C40" s="65"/>
      <c r="D40" s="66" t="s">
        <v>180</v>
      </c>
      <c r="E40" s="67">
        <v>25</v>
      </c>
      <c r="F40" s="353"/>
      <c r="G40" s="114">
        <f t="shared" ref="G40:G62" si="2">H40/E40</f>
        <v>2.8</v>
      </c>
      <c r="H40" s="119">
        <v>70</v>
      </c>
      <c r="I40" s="337"/>
      <c r="J40" s="333">
        <f t="shared" si="1"/>
        <v>0</v>
      </c>
    </row>
    <row r="41" spans="1:10" x14ac:dyDescent="0.25">
      <c r="A41" s="64">
        <v>3040</v>
      </c>
      <c r="B41" s="66" t="s">
        <v>258</v>
      </c>
      <c r="C41" s="65"/>
      <c r="D41" s="66" t="s">
        <v>180</v>
      </c>
      <c r="E41" s="67">
        <v>25</v>
      </c>
      <c r="F41" s="353"/>
      <c r="G41" s="114">
        <f t="shared" si="2"/>
        <v>2.8</v>
      </c>
      <c r="H41" s="119">
        <v>70</v>
      </c>
      <c r="I41" s="337"/>
      <c r="J41" s="333">
        <f t="shared" si="1"/>
        <v>0</v>
      </c>
    </row>
    <row r="42" spans="1:10" x14ac:dyDescent="0.25">
      <c r="A42" s="64">
        <v>3041</v>
      </c>
      <c r="B42" s="66" t="s">
        <v>259</v>
      </c>
      <c r="C42" s="65"/>
      <c r="D42" s="66" t="s">
        <v>180</v>
      </c>
      <c r="E42" s="67">
        <v>25</v>
      </c>
      <c r="F42" s="353"/>
      <c r="G42" s="114">
        <f t="shared" si="2"/>
        <v>2.8</v>
      </c>
      <c r="H42" s="119">
        <v>70</v>
      </c>
      <c r="I42" s="337"/>
      <c r="J42" s="333">
        <f t="shared" si="1"/>
        <v>0</v>
      </c>
    </row>
    <row r="43" spans="1:10" x14ac:dyDescent="0.25">
      <c r="A43" s="64">
        <v>3042</v>
      </c>
      <c r="B43" s="66" t="s">
        <v>260</v>
      </c>
      <c r="C43" s="65"/>
      <c r="D43" s="66" t="s">
        <v>180</v>
      </c>
      <c r="E43" s="67">
        <v>25</v>
      </c>
      <c r="F43" s="481"/>
      <c r="G43" s="114">
        <f t="shared" si="2"/>
        <v>2.8</v>
      </c>
      <c r="H43" s="119">
        <v>70</v>
      </c>
      <c r="I43" s="337"/>
      <c r="J43" s="333">
        <f t="shared" si="1"/>
        <v>0</v>
      </c>
    </row>
    <row r="44" spans="1:10" x14ac:dyDescent="0.25">
      <c r="A44" s="64">
        <v>3043</v>
      </c>
      <c r="B44" s="66" t="s">
        <v>261</v>
      </c>
      <c r="C44" s="65"/>
      <c r="D44" s="66" t="s">
        <v>180</v>
      </c>
      <c r="E44" s="67">
        <v>25</v>
      </c>
      <c r="F44" s="353"/>
      <c r="G44" s="114">
        <f t="shared" si="2"/>
        <v>2.8</v>
      </c>
      <c r="H44" s="119">
        <v>70</v>
      </c>
      <c r="I44" s="337"/>
      <c r="J44" s="333">
        <f t="shared" si="1"/>
        <v>0</v>
      </c>
    </row>
    <row r="45" spans="1:10" x14ac:dyDescent="0.25">
      <c r="A45" s="64">
        <v>3044</v>
      </c>
      <c r="B45" s="66" t="s">
        <v>262</v>
      </c>
      <c r="C45" s="65"/>
      <c r="D45" s="66" t="s">
        <v>180</v>
      </c>
      <c r="E45" s="67">
        <v>25</v>
      </c>
      <c r="F45" s="481"/>
      <c r="G45" s="114">
        <f t="shared" si="2"/>
        <v>2.8</v>
      </c>
      <c r="H45" s="119">
        <v>70</v>
      </c>
      <c r="I45" s="337"/>
      <c r="J45" s="333">
        <f t="shared" si="1"/>
        <v>0</v>
      </c>
    </row>
    <row r="46" spans="1:10" x14ac:dyDescent="0.25">
      <c r="A46" s="64">
        <v>3045</v>
      </c>
      <c r="B46" s="66" t="s">
        <v>263</v>
      </c>
      <c r="C46" s="65"/>
      <c r="D46" s="66" t="s">
        <v>180</v>
      </c>
      <c r="E46" s="67">
        <v>25</v>
      </c>
      <c r="F46" s="353"/>
      <c r="G46" s="114">
        <f t="shared" si="2"/>
        <v>2.8</v>
      </c>
      <c r="H46" s="119">
        <v>70</v>
      </c>
      <c r="I46" s="337"/>
      <c r="J46" s="333">
        <f t="shared" si="1"/>
        <v>0</v>
      </c>
    </row>
    <row r="47" spans="1:10" x14ac:dyDescent="0.25">
      <c r="A47" s="64">
        <v>3046</v>
      </c>
      <c r="B47" s="66" t="s">
        <v>264</v>
      </c>
      <c r="C47" s="65"/>
      <c r="D47" s="66" t="s">
        <v>180</v>
      </c>
      <c r="E47" s="67">
        <v>25</v>
      </c>
      <c r="F47" s="481"/>
      <c r="G47" s="114">
        <f t="shared" si="2"/>
        <v>2.8</v>
      </c>
      <c r="H47" s="119">
        <v>70</v>
      </c>
      <c r="I47" s="337"/>
      <c r="J47" s="333">
        <f t="shared" si="1"/>
        <v>0</v>
      </c>
    </row>
    <row r="48" spans="1:10" x14ac:dyDescent="0.25">
      <c r="A48" s="64">
        <v>3047</v>
      </c>
      <c r="B48" s="66" t="s">
        <v>266</v>
      </c>
      <c r="C48" s="65"/>
      <c r="D48" s="66" t="s">
        <v>180</v>
      </c>
      <c r="E48" s="67">
        <v>25</v>
      </c>
      <c r="F48" s="353"/>
      <c r="G48" s="114">
        <f t="shared" si="2"/>
        <v>2.8</v>
      </c>
      <c r="H48" s="119">
        <v>70</v>
      </c>
      <c r="I48" s="337"/>
      <c r="J48" s="333">
        <f t="shared" si="1"/>
        <v>0</v>
      </c>
    </row>
    <row r="49" spans="1:10" x14ac:dyDescent="0.25">
      <c r="A49" s="64">
        <v>3048</v>
      </c>
      <c r="B49" s="66" t="s">
        <v>267</v>
      </c>
      <c r="C49" s="65"/>
      <c r="D49" s="66" t="s">
        <v>180</v>
      </c>
      <c r="E49" s="67">
        <v>25</v>
      </c>
      <c r="F49" s="353"/>
      <c r="G49" s="114">
        <f t="shared" si="2"/>
        <v>2.8</v>
      </c>
      <c r="H49" s="119">
        <v>70</v>
      </c>
      <c r="I49" s="337"/>
      <c r="J49" s="333">
        <f t="shared" si="1"/>
        <v>0</v>
      </c>
    </row>
    <row r="50" spans="1:10" x14ac:dyDescent="0.25">
      <c r="A50" s="64">
        <v>3049</v>
      </c>
      <c r="B50" s="66" t="s">
        <v>268</v>
      </c>
      <c r="C50" s="65"/>
      <c r="D50" s="66" t="s">
        <v>180</v>
      </c>
      <c r="E50" s="67">
        <v>25</v>
      </c>
      <c r="F50" s="353"/>
      <c r="G50" s="114">
        <f t="shared" si="2"/>
        <v>2.8</v>
      </c>
      <c r="H50" s="119">
        <v>70</v>
      </c>
      <c r="I50" s="337"/>
      <c r="J50" s="333">
        <f t="shared" si="1"/>
        <v>0</v>
      </c>
    </row>
    <row r="51" spans="1:10" x14ac:dyDescent="0.25">
      <c r="A51" s="64">
        <v>3050</v>
      </c>
      <c r="B51" s="66" t="s">
        <v>269</v>
      </c>
      <c r="C51" s="65"/>
      <c r="D51" s="66" t="s">
        <v>180</v>
      </c>
      <c r="E51" s="67">
        <v>25</v>
      </c>
      <c r="F51" s="353"/>
      <c r="G51" s="114">
        <f t="shared" si="2"/>
        <v>2.8</v>
      </c>
      <c r="H51" s="119">
        <v>70</v>
      </c>
      <c r="I51" s="337"/>
      <c r="J51" s="333">
        <f t="shared" si="1"/>
        <v>0</v>
      </c>
    </row>
    <row r="52" spans="1:10" x14ac:dyDescent="0.25">
      <c r="A52" s="69">
        <v>3051</v>
      </c>
      <c r="B52" s="70" t="s">
        <v>270</v>
      </c>
      <c r="C52" s="71"/>
      <c r="D52" s="70" t="s">
        <v>180</v>
      </c>
      <c r="E52" s="72">
        <v>25</v>
      </c>
      <c r="F52" s="352"/>
      <c r="G52" s="116">
        <f t="shared" si="2"/>
        <v>2.8</v>
      </c>
      <c r="H52" s="119">
        <v>70</v>
      </c>
      <c r="I52" s="337"/>
      <c r="J52" s="333">
        <f t="shared" si="1"/>
        <v>0</v>
      </c>
    </row>
    <row r="53" spans="1:10" x14ac:dyDescent="0.25">
      <c r="A53" s="85">
        <v>3325</v>
      </c>
      <c r="B53" s="87" t="s">
        <v>271</v>
      </c>
      <c r="C53" s="88"/>
      <c r="D53" s="87" t="s">
        <v>180</v>
      </c>
      <c r="E53" s="135">
        <v>25</v>
      </c>
      <c r="F53" s="356"/>
      <c r="G53" s="136">
        <f>H53/E53</f>
        <v>2.8</v>
      </c>
      <c r="H53" s="137">
        <v>70</v>
      </c>
      <c r="I53" s="338"/>
      <c r="J53" s="333">
        <f>H53*I53</f>
        <v>0</v>
      </c>
    </row>
    <row r="54" spans="1:10" x14ac:dyDescent="0.25">
      <c r="A54" s="198">
        <v>3056</v>
      </c>
      <c r="B54" s="132" t="s">
        <v>869</v>
      </c>
      <c r="C54" s="133"/>
      <c r="D54" s="87" t="s">
        <v>180</v>
      </c>
      <c r="E54" s="135">
        <v>25</v>
      </c>
      <c r="F54" s="998" t="s">
        <v>922</v>
      </c>
      <c r="G54" s="136">
        <f t="shared" ref="G54:G57" si="3">H54/E54</f>
        <v>2.8</v>
      </c>
      <c r="H54" s="137">
        <v>70</v>
      </c>
      <c r="I54" s="784"/>
      <c r="J54" s="333">
        <f t="shared" ref="J54:J57" si="4">H54*I54</f>
        <v>0</v>
      </c>
    </row>
    <row r="55" spans="1:10" x14ac:dyDescent="0.25">
      <c r="A55" s="198">
        <v>3057</v>
      </c>
      <c r="B55" s="132" t="s">
        <v>870</v>
      </c>
      <c r="C55" s="133"/>
      <c r="D55" s="87" t="s">
        <v>180</v>
      </c>
      <c r="E55" s="135">
        <v>25</v>
      </c>
      <c r="F55" s="998" t="s">
        <v>922</v>
      </c>
      <c r="G55" s="136">
        <f t="shared" si="3"/>
        <v>2.8</v>
      </c>
      <c r="H55" s="137">
        <v>70</v>
      </c>
      <c r="I55" s="784"/>
      <c r="J55" s="333">
        <f t="shared" si="4"/>
        <v>0</v>
      </c>
    </row>
    <row r="56" spans="1:10" x14ac:dyDescent="0.25">
      <c r="A56" s="198">
        <v>3058</v>
      </c>
      <c r="B56" s="132" t="s">
        <v>871</v>
      </c>
      <c r="C56" s="133"/>
      <c r="D56" s="87" t="s">
        <v>180</v>
      </c>
      <c r="E56" s="135">
        <v>25</v>
      </c>
      <c r="F56" s="998" t="s">
        <v>922</v>
      </c>
      <c r="G56" s="136">
        <f t="shared" si="3"/>
        <v>2.8</v>
      </c>
      <c r="H56" s="137">
        <v>70</v>
      </c>
      <c r="I56" s="784"/>
      <c r="J56" s="333">
        <f t="shared" si="4"/>
        <v>0</v>
      </c>
    </row>
    <row r="57" spans="1:10" x14ac:dyDescent="0.25">
      <c r="A57" s="198">
        <v>3059</v>
      </c>
      <c r="B57" s="132" t="s">
        <v>872</v>
      </c>
      <c r="C57" s="133"/>
      <c r="D57" s="87" t="s">
        <v>180</v>
      </c>
      <c r="E57" s="135">
        <v>25</v>
      </c>
      <c r="F57" s="998" t="s">
        <v>922</v>
      </c>
      <c r="G57" s="136">
        <f t="shared" si="3"/>
        <v>2.8</v>
      </c>
      <c r="H57" s="137">
        <v>70</v>
      </c>
      <c r="I57" s="784"/>
      <c r="J57" s="333">
        <f t="shared" si="4"/>
        <v>0</v>
      </c>
    </row>
    <row r="58" spans="1:10" s="589" customFormat="1" x14ac:dyDescent="0.25">
      <c r="A58" s="486">
        <v>3310</v>
      </c>
      <c r="B58" s="624" t="s">
        <v>272</v>
      </c>
      <c r="C58" s="625"/>
      <c r="D58" s="768" t="s">
        <v>178</v>
      </c>
      <c r="E58" s="598">
        <v>30</v>
      </c>
      <c r="F58" s="468" t="s">
        <v>650</v>
      </c>
      <c r="G58" s="765">
        <f t="shared" si="2"/>
        <v>6.6333333333333337</v>
      </c>
      <c r="H58" s="137">
        <v>199</v>
      </c>
      <c r="I58" s="767"/>
      <c r="J58" s="333">
        <f t="shared" si="1"/>
        <v>0</v>
      </c>
    </row>
    <row r="59" spans="1:10" s="589" customFormat="1" x14ac:dyDescent="0.25">
      <c r="A59" s="486">
        <v>3311</v>
      </c>
      <c r="B59" s="624" t="s">
        <v>273</v>
      </c>
      <c r="C59" s="625"/>
      <c r="D59" s="624" t="s">
        <v>178</v>
      </c>
      <c r="E59" s="598">
        <v>30</v>
      </c>
      <c r="F59" s="468" t="s">
        <v>650</v>
      </c>
      <c r="G59" s="765">
        <f t="shared" si="2"/>
        <v>6.6333333333333337</v>
      </c>
      <c r="H59" s="137">
        <v>199</v>
      </c>
      <c r="I59" s="767"/>
      <c r="J59" s="333">
        <f t="shared" si="1"/>
        <v>0</v>
      </c>
    </row>
    <row r="60" spans="1:10" s="589" customFormat="1" x14ac:dyDescent="0.25">
      <c r="A60" s="486">
        <v>3312</v>
      </c>
      <c r="B60" s="624" t="s">
        <v>274</v>
      </c>
      <c r="C60" s="625"/>
      <c r="D60" s="768" t="s">
        <v>178</v>
      </c>
      <c r="E60" s="598">
        <v>30</v>
      </c>
      <c r="F60" s="1004"/>
      <c r="G60" s="765">
        <f t="shared" si="2"/>
        <v>6.6333333333333337</v>
      </c>
      <c r="H60" s="137">
        <v>199</v>
      </c>
      <c r="I60" s="767"/>
      <c r="J60" s="333">
        <f t="shared" si="1"/>
        <v>0</v>
      </c>
    </row>
    <row r="61" spans="1:10" s="589" customFormat="1" x14ac:dyDescent="0.25">
      <c r="A61" s="487">
        <v>3314</v>
      </c>
      <c r="B61" s="555" t="s">
        <v>275</v>
      </c>
      <c r="C61" s="556"/>
      <c r="D61" s="581" t="s">
        <v>159</v>
      </c>
      <c r="E61" s="602">
        <v>30</v>
      </c>
      <c r="F61" s="1004"/>
      <c r="G61" s="759">
        <f t="shared" si="2"/>
        <v>6.6333333333333337</v>
      </c>
      <c r="H61" s="137">
        <v>199</v>
      </c>
      <c r="I61" s="767"/>
      <c r="J61" s="333">
        <f t="shared" si="1"/>
        <v>0</v>
      </c>
    </row>
    <row r="62" spans="1:10" s="589" customFormat="1" x14ac:dyDescent="0.25">
      <c r="A62" s="490">
        <v>3453</v>
      </c>
      <c r="B62" s="555" t="s">
        <v>705</v>
      </c>
      <c r="C62" s="769"/>
      <c r="D62" s="581" t="s">
        <v>159</v>
      </c>
      <c r="E62" s="602">
        <v>30</v>
      </c>
      <c r="F62" s="1004"/>
      <c r="G62" s="759">
        <f t="shared" si="2"/>
        <v>6.6333333333333337</v>
      </c>
      <c r="H62" s="137">
        <v>199</v>
      </c>
      <c r="I62" s="767"/>
      <c r="J62" s="333">
        <f t="shared" si="1"/>
        <v>0</v>
      </c>
    </row>
    <row r="63" spans="1:10" x14ac:dyDescent="0.25">
      <c r="A63" s="85">
        <v>3371</v>
      </c>
      <c r="B63" s="87" t="s">
        <v>873</v>
      </c>
      <c r="C63" s="346"/>
      <c r="D63" s="87" t="s">
        <v>181</v>
      </c>
      <c r="E63" s="135">
        <v>25</v>
      </c>
      <c r="F63" s="997" t="s">
        <v>922</v>
      </c>
      <c r="G63" s="781">
        <v>2.2999999999999998</v>
      </c>
      <c r="H63" s="137">
        <f>G63*E63</f>
        <v>57.499999999999993</v>
      </c>
      <c r="I63" s="333"/>
      <c r="J63" s="333">
        <f t="shared" si="1"/>
        <v>0</v>
      </c>
    </row>
    <row r="64" spans="1:10" x14ac:dyDescent="0.25">
      <c r="A64" s="85">
        <v>3372</v>
      </c>
      <c r="B64" s="87" t="s">
        <v>874</v>
      </c>
      <c r="C64" s="346"/>
      <c r="D64" s="87" t="s">
        <v>181</v>
      </c>
      <c r="E64" s="135">
        <v>25</v>
      </c>
      <c r="F64" s="997" t="s">
        <v>922</v>
      </c>
      <c r="G64" s="781">
        <v>2.2999999999999998</v>
      </c>
      <c r="H64" s="137">
        <f t="shared" ref="H64:H76" si="5">G64*E64</f>
        <v>57.499999999999993</v>
      </c>
      <c r="I64" s="333"/>
      <c r="J64" s="333">
        <f t="shared" si="1"/>
        <v>0</v>
      </c>
    </row>
    <row r="65" spans="1:10" x14ac:dyDescent="0.25">
      <c r="A65" s="85">
        <v>3373</v>
      </c>
      <c r="B65" s="87" t="s">
        <v>875</v>
      </c>
      <c r="C65" s="346"/>
      <c r="D65" s="87" t="s">
        <v>181</v>
      </c>
      <c r="E65" s="135">
        <v>25</v>
      </c>
      <c r="F65" s="997" t="s">
        <v>922</v>
      </c>
      <c r="G65" s="781">
        <v>2.2999999999999998</v>
      </c>
      <c r="H65" s="137">
        <f t="shared" si="5"/>
        <v>57.499999999999993</v>
      </c>
      <c r="I65" s="333"/>
      <c r="J65" s="333">
        <f t="shared" si="1"/>
        <v>0</v>
      </c>
    </row>
    <row r="66" spans="1:10" x14ac:dyDescent="0.25">
      <c r="A66" s="85">
        <v>3374</v>
      </c>
      <c r="B66" s="87" t="s">
        <v>876</v>
      </c>
      <c r="C66" s="346"/>
      <c r="D66" s="87" t="s">
        <v>181</v>
      </c>
      <c r="E66" s="135">
        <v>25</v>
      </c>
      <c r="F66" s="997" t="s">
        <v>922</v>
      </c>
      <c r="G66" s="781">
        <v>2.2999999999999998</v>
      </c>
      <c r="H66" s="137">
        <f t="shared" si="5"/>
        <v>57.499999999999993</v>
      </c>
      <c r="I66" s="333"/>
      <c r="J66" s="333">
        <f t="shared" si="1"/>
        <v>0</v>
      </c>
    </row>
    <row r="67" spans="1:10" x14ac:dyDescent="0.25">
      <c r="A67" s="85">
        <v>3375</v>
      </c>
      <c r="B67" s="87" t="s">
        <v>877</v>
      </c>
      <c r="C67" s="346"/>
      <c r="D67" s="87" t="s">
        <v>181</v>
      </c>
      <c r="E67" s="135">
        <v>25</v>
      </c>
      <c r="F67" s="997" t="s">
        <v>922</v>
      </c>
      <c r="G67" s="781">
        <v>2.2999999999999998</v>
      </c>
      <c r="H67" s="137">
        <f t="shared" si="5"/>
        <v>57.499999999999993</v>
      </c>
      <c r="I67" s="333"/>
      <c r="J67" s="333">
        <f t="shared" si="1"/>
        <v>0</v>
      </c>
    </row>
    <row r="68" spans="1:10" x14ac:dyDescent="0.25">
      <c r="A68" s="85">
        <v>3376</v>
      </c>
      <c r="B68" s="87" t="s">
        <v>878</v>
      </c>
      <c r="C68" s="346"/>
      <c r="D68" s="87" t="s">
        <v>181</v>
      </c>
      <c r="E68" s="135">
        <v>25</v>
      </c>
      <c r="F68" s="997" t="s">
        <v>922</v>
      </c>
      <c r="G68" s="781">
        <v>2.2999999999999998</v>
      </c>
      <c r="H68" s="137">
        <f t="shared" si="5"/>
        <v>57.499999999999993</v>
      </c>
      <c r="I68" s="333"/>
      <c r="J68" s="333">
        <f t="shared" si="1"/>
        <v>0</v>
      </c>
    </row>
    <row r="69" spans="1:10" x14ac:dyDescent="0.25">
      <c r="A69" s="85">
        <v>3377</v>
      </c>
      <c r="B69" s="87" t="s">
        <v>879</v>
      </c>
      <c r="C69" s="346"/>
      <c r="D69" s="87" t="s">
        <v>181</v>
      </c>
      <c r="E69" s="135">
        <v>25</v>
      </c>
      <c r="F69" s="997" t="s">
        <v>922</v>
      </c>
      <c r="G69" s="781">
        <v>2.2999999999999998</v>
      </c>
      <c r="H69" s="137">
        <f t="shared" si="5"/>
        <v>57.499999999999993</v>
      </c>
      <c r="I69" s="333"/>
      <c r="J69" s="333">
        <f t="shared" si="1"/>
        <v>0</v>
      </c>
    </row>
    <row r="70" spans="1:10" x14ac:dyDescent="0.25">
      <c r="A70" s="85">
        <v>3378</v>
      </c>
      <c r="B70" s="87" t="s">
        <v>873</v>
      </c>
      <c r="C70" s="346"/>
      <c r="D70" s="87" t="s">
        <v>868</v>
      </c>
      <c r="E70" s="135">
        <v>25</v>
      </c>
      <c r="F70" s="997" t="s">
        <v>922</v>
      </c>
      <c r="G70" s="781">
        <v>3.2</v>
      </c>
      <c r="H70" s="137">
        <f t="shared" si="5"/>
        <v>80</v>
      </c>
      <c r="I70" s="333"/>
      <c r="J70" s="333">
        <f t="shared" si="1"/>
        <v>0</v>
      </c>
    </row>
    <row r="71" spans="1:10" x14ac:dyDescent="0.25">
      <c r="A71" s="85">
        <v>3379</v>
      </c>
      <c r="B71" s="87" t="s">
        <v>874</v>
      </c>
      <c r="C71" s="346"/>
      <c r="D71" s="87" t="s">
        <v>868</v>
      </c>
      <c r="E71" s="135">
        <v>25</v>
      </c>
      <c r="F71" s="997" t="s">
        <v>922</v>
      </c>
      <c r="G71" s="781">
        <v>3.2</v>
      </c>
      <c r="H71" s="137">
        <f t="shared" si="5"/>
        <v>80</v>
      </c>
      <c r="I71" s="333"/>
      <c r="J71" s="333">
        <f t="shared" si="1"/>
        <v>0</v>
      </c>
    </row>
    <row r="72" spans="1:10" x14ac:dyDescent="0.25">
      <c r="A72" s="85">
        <v>3380</v>
      </c>
      <c r="B72" s="87" t="s">
        <v>875</v>
      </c>
      <c r="C72" s="346"/>
      <c r="D72" s="87" t="s">
        <v>868</v>
      </c>
      <c r="E72" s="135">
        <v>25</v>
      </c>
      <c r="F72" s="997" t="s">
        <v>922</v>
      </c>
      <c r="G72" s="781">
        <v>3.2</v>
      </c>
      <c r="H72" s="137">
        <f t="shared" si="5"/>
        <v>80</v>
      </c>
      <c r="I72" s="333"/>
      <c r="J72" s="333">
        <f>H72*I72</f>
        <v>0</v>
      </c>
    </row>
    <row r="73" spans="1:10" x14ac:dyDescent="0.25">
      <c r="A73" s="85">
        <v>3381</v>
      </c>
      <c r="B73" s="87" t="s">
        <v>876</v>
      </c>
      <c r="C73" s="346"/>
      <c r="D73" s="87" t="s">
        <v>868</v>
      </c>
      <c r="E73" s="135">
        <v>25</v>
      </c>
      <c r="F73" s="997" t="s">
        <v>922</v>
      </c>
      <c r="G73" s="781">
        <v>3.2</v>
      </c>
      <c r="H73" s="137">
        <f t="shared" si="5"/>
        <v>80</v>
      </c>
      <c r="I73" s="333"/>
      <c r="J73" s="333">
        <f t="shared" si="1"/>
        <v>0</v>
      </c>
    </row>
    <row r="74" spans="1:10" x14ac:dyDescent="0.25">
      <c r="A74" s="85">
        <v>3382</v>
      </c>
      <c r="B74" s="87" t="s">
        <v>877</v>
      </c>
      <c r="C74" s="346"/>
      <c r="D74" s="87" t="s">
        <v>868</v>
      </c>
      <c r="E74" s="135">
        <v>25</v>
      </c>
      <c r="F74" s="997" t="s">
        <v>922</v>
      </c>
      <c r="G74" s="781">
        <v>3.2</v>
      </c>
      <c r="H74" s="137">
        <f t="shared" si="5"/>
        <v>80</v>
      </c>
      <c r="I74" s="333"/>
      <c r="J74" s="333">
        <f t="shared" si="1"/>
        <v>0</v>
      </c>
    </row>
    <row r="75" spans="1:10" x14ac:dyDescent="0.25">
      <c r="A75" s="85">
        <v>3383</v>
      </c>
      <c r="B75" s="87" t="s">
        <v>878</v>
      </c>
      <c r="C75" s="346"/>
      <c r="D75" s="87" t="s">
        <v>868</v>
      </c>
      <c r="E75" s="135">
        <v>25</v>
      </c>
      <c r="F75" s="997" t="s">
        <v>922</v>
      </c>
      <c r="G75" s="781">
        <v>3.2</v>
      </c>
      <c r="H75" s="137">
        <f t="shared" si="5"/>
        <v>80</v>
      </c>
      <c r="I75" s="333"/>
      <c r="J75" s="333">
        <f t="shared" si="1"/>
        <v>0</v>
      </c>
    </row>
    <row r="76" spans="1:10" x14ac:dyDescent="0.25">
      <c r="A76" s="85">
        <v>3371</v>
      </c>
      <c r="B76" s="87" t="s">
        <v>879</v>
      </c>
      <c r="C76" s="782"/>
      <c r="D76" s="87" t="s">
        <v>868</v>
      </c>
      <c r="E76" s="135">
        <v>25</v>
      </c>
      <c r="F76" s="997" t="s">
        <v>922</v>
      </c>
      <c r="G76" s="781">
        <v>3.2</v>
      </c>
      <c r="H76" s="137">
        <f t="shared" si="5"/>
        <v>80</v>
      </c>
      <c r="I76" s="333"/>
      <c r="J76" s="333">
        <f t="shared" si="1"/>
        <v>0</v>
      </c>
    </row>
    <row r="77" spans="1:10" x14ac:dyDescent="0.25">
      <c r="A77" s="58">
        <v>3508</v>
      </c>
      <c r="B77" s="61" t="s">
        <v>156</v>
      </c>
      <c r="C77" s="60"/>
      <c r="D77" s="61" t="s">
        <v>158</v>
      </c>
      <c r="E77" s="62">
        <v>30</v>
      </c>
      <c r="F77" s="480" t="s">
        <v>603</v>
      </c>
      <c r="G77" s="111">
        <f>H77/E77</f>
        <v>3.3</v>
      </c>
      <c r="H77" s="112">
        <v>99</v>
      </c>
      <c r="I77" s="336"/>
      <c r="J77" s="333">
        <f t="shared" si="1"/>
        <v>0</v>
      </c>
    </row>
    <row r="78" spans="1:10" x14ac:dyDescent="0.25">
      <c r="A78" s="69">
        <v>3511</v>
      </c>
      <c r="B78" s="70" t="s">
        <v>157</v>
      </c>
      <c r="C78" s="71"/>
      <c r="D78" s="70" t="s">
        <v>159</v>
      </c>
      <c r="E78" s="72">
        <v>30</v>
      </c>
      <c r="F78" s="480" t="s">
        <v>603</v>
      </c>
      <c r="G78" s="116">
        <f>H78/E78</f>
        <v>3.3</v>
      </c>
      <c r="H78" s="117">
        <v>99</v>
      </c>
      <c r="I78" s="337"/>
      <c r="J78" s="333">
        <f t="shared" si="1"/>
        <v>0</v>
      </c>
    </row>
    <row r="79" spans="1:10" x14ac:dyDescent="0.25">
      <c r="A79" s="74">
        <v>3063</v>
      </c>
      <c r="B79" s="59" t="s">
        <v>365</v>
      </c>
      <c r="C79" s="75"/>
      <c r="D79" s="59" t="s">
        <v>179</v>
      </c>
      <c r="E79" s="76">
        <v>1</v>
      </c>
      <c r="F79" s="353"/>
      <c r="G79" s="138">
        <v>18</v>
      </c>
      <c r="H79" s="118">
        <v>20</v>
      </c>
      <c r="I79" s="337"/>
      <c r="J79" s="333">
        <f t="shared" si="1"/>
        <v>0</v>
      </c>
    </row>
    <row r="80" spans="1:10" x14ac:dyDescent="0.25">
      <c r="A80" s="64">
        <v>3064</v>
      </c>
      <c r="B80" s="66" t="s">
        <v>366</v>
      </c>
      <c r="C80" s="65"/>
      <c r="D80" s="66" t="s">
        <v>179</v>
      </c>
      <c r="E80" s="67">
        <v>1</v>
      </c>
      <c r="F80" s="353"/>
      <c r="G80" s="138">
        <v>18</v>
      </c>
      <c r="H80" s="119">
        <v>20</v>
      </c>
      <c r="I80" s="337"/>
      <c r="J80" s="333">
        <f t="shared" si="1"/>
        <v>0</v>
      </c>
    </row>
    <row r="81" spans="1:10" x14ac:dyDescent="0.25">
      <c r="A81" s="64">
        <v>3065</v>
      </c>
      <c r="B81" s="66" t="s">
        <v>367</v>
      </c>
      <c r="C81" s="65"/>
      <c r="D81" s="66" t="s">
        <v>179</v>
      </c>
      <c r="E81" s="67">
        <v>1</v>
      </c>
      <c r="F81" s="353"/>
      <c r="G81" s="138">
        <v>18</v>
      </c>
      <c r="H81" s="119">
        <v>20</v>
      </c>
      <c r="I81" s="337"/>
      <c r="J81" s="333">
        <f t="shared" si="1"/>
        <v>0</v>
      </c>
    </row>
    <row r="82" spans="1:10" x14ac:dyDescent="0.25">
      <c r="A82" s="64">
        <v>3066</v>
      </c>
      <c r="B82" s="66" t="s">
        <v>368</v>
      </c>
      <c r="C82" s="65"/>
      <c r="D82" s="66" t="s">
        <v>179</v>
      </c>
      <c r="E82" s="67">
        <v>1</v>
      </c>
      <c r="F82" s="353"/>
      <c r="G82" s="138">
        <v>18</v>
      </c>
      <c r="H82" s="119">
        <v>20</v>
      </c>
      <c r="I82" s="337"/>
      <c r="J82" s="333">
        <f t="shared" si="1"/>
        <v>0</v>
      </c>
    </row>
    <row r="83" spans="1:10" x14ac:dyDescent="0.25">
      <c r="A83" s="64">
        <v>3067</v>
      </c>
      <c r="B83" s="66" t="s">
        <v>369</v>
      </c>
      <c r="C83" s="65"/>
      <c r="D83" s="66" t="s">
        <v>179</v>
      </c>
      <c r="E83" s="67">
        <v>1</v>
      </c>
      <c r="F83" s="353"/>
      <c r="G83" s="138">
        <v>18</v>
      </c>
      <c r="H83" s="119">
        <v>20</v>
      </c>
      <c r="I83" s="337"/>
      <c r="J83" s="333">
        <f t="shared" si="1"/>
        <v>0</v>
      </c>
    </row>
    <row r="84" spans="1:10" x14ac:dyDescent="0.25">
      <c r="A84" s="64">
        <v>3068</v>
      </c>
      <c r="B84" s="66" t="s">
        <v>370</v>
      </c>
      <c r="C84" s="65"/>
      <c r="D84" s="66" t="s">
        <v>179</v>
      </c>
      <c r="E84" s="67">
        <v>1</v>
      </c>
      <c r="F84" s="353"/>
      <c r="G84" s="138">
        <v>18</v>
      </c>
      <c r="H84" s="119">
        <v>20</v>
      </c>
      <c r="I84" s="337"/>
      <c r="J84" s="333">
        <f t="shared" si="1"/>
        <v>0</v>
      </c>
    </row>
    <row r="85" spans="1:10" x14ac:dyDescent="0.25">
      <c r="A85" s="64">
        <v>3069</v>
      </c>
      <c r="B85" s="66" t="s">
        <v>371</v>
      </c>
      <c r="C85" s="65"/>
      <c r="D85" s="66" t="s">
        <v>179</v>
      </c>
      <c r="E85" s="67">
        <v>1</v>
      </c>
      <c r="F85" s="353"/>
      <c r="G85" s="138">
        <v>18</v>
      </c>
      <c r="H85" s="119">
        <v>20</v>
      </c>
      <c r="I85" s="337"/>
      <c r="J85" s="333">
        <f t="shared" si="1"/>
        <v>0</v>
      </c>
    </row>
    <row r="86" spans="1:10" x14ac:dyDescent="0.25">
      <c r="A86" s="64">
        <v>3070</v>
      </c>
      <c r="B86" s="66" t="s">
        <v>372</v>
      </c>
      <c r="C86" s="65"/>
      <c r="D86" s="66" t="s">
        <v>179</v>
      </c>
      <c r="E86" s="67">
        <v>1</v>
      </c>
      <c r="F86" s="353"/>
      <c r="G86" s="138">
        <v>18</v>
      </c>
      <c r="H86" s="119">
        <v>20</v>
      </c>
      <c r="I86" s="337"/>
      <c r="J86" s="333">
        <f t="shared" si="1"/>
        <v>0</v>
      </c>
    </row>
    <row r="87" spans="1:10" x14ac:dyDescent="0.25">
      <c r="A87" s="64">
        <v>3071</v>
      </c>
      <c r="B87" s="66" t="s">
        <v>373</v>
      </c>
      <c r="C87" s="65"/>
      <c r="D87" s="66" t="s">
        <v>179</v>
      </c>
      <c r="E87" s="67">
        <v>1</v>
      </c>
      <c r="F87" s="353"/>
      <c r="G87" s="138">
        <v>18</v>
      </c>
      <c r="H87" s="119">
        <v>20</v>
      </c>
      <c r="I87" s="337"/>
      <c r="J87" s="333">
        <f t="shared" ref="J87:J150" si="6">H87*I87</f>
        <v>0</v>
      </c>
    </row>
    <row r="88" spans="1:10" x14ac:dyDescent="0.25">
      <c r="A88" s="64">
        <v>3072</v>
      </c>
      <c r="B88" s="66" t="s">
        <v>374</v>
      </c>
      <c r="C88" s="65"/>
      <c r="D88" s="66" t="s">
        <v>179</v>
      </c>
      <c r="E88" s="67">
        <v>1</v>
      </c>
      <c r="F88" s="353"/>
      <c r="G88" s="138">
        <v>18</v>
      </c>
      <c r="H88" s="119">
        <v>20</v>
      </c>
      <c r="I88" s="337"/>
      <c r="J88" s="333">
        <f t="shared" si="6"/>
        <v>0</v>
      </c>
    </row>
    <row r="89" spans="1:10" x14ac:dyDescent="0.25">
      <c r="A89" s="64">
        <v>3073</v>
      </c>
      <c r="B89" s="66" t="s">
        <v>375</v>
      </c>
      <c r="C89" s="65"/>
      <c r="D89" s="66" t="s">
        <v>179</v>
      </c>
      <c r="E89" s="67">
        <v>1</v>
      </c>
      <c r="F89" s="353"/>
      <c r="G89" s="138">
        <v>18</v>
      </c>
      <c r="H89" s="119">
        <v>20</v>
      </c>
      <c r="I89" s="337"/>
      <c r="J89" s="333">
        <f t="shared" si="6"/>
        <v>0</v>
      </c>
    </row>
    <row r="90" spans="1:10" x14ac:dyDescent="0.25">
      <c r="A90" s="64">
        <v>3074</v>
      </c>
      <c r="B90" s="66" t="s">
        <v>376</v>
      </c>
      <c r="C90" s="65"/>
      <c r="D90" s="66" t="s">
        <v>179</v>
      </c>
      <c r="E90" s="67">
        <v>1</v>
      </c>
      <c r="F90" s="353"/>
      <c r="G90" s="138">
        <v>18</v>
      </c>
      <c r="H90" s="119">
        <v>20</v>
      </c>
      <c r="I90" s="337"/>
      <c r="J90" s="333">
        <f t="shared" si="6"/>
        <v>0</v>
      </c>
    </row>
    <row r="91" spans="1:10" x14ac:dyDescent="0.25">
      <c r="A91" s="64">
        <v>3075</v>
      </c>
      <c r="B91" s="66" t="s">
        <v>377</v>
      </c>
      <c r="C91" s="65"/>
      <c r="D91" s="66" t="s">
        <v>179</v>
      </c>
      <c r="E91" s="67">
        <v>1</v>
      </c>
      <c r="F91" s="353"/>
      <c r="G91" s="138">
        <v>18</v>
      </c>
      <c r="H91" s="119">
        <v>20</v>
      </c>
      <c r="I91" s="337"/>
      <c r="J91" s="333">
        <f t="shared" si="6"/>
        <v>0</v>
      </c>
    </row>
    <row r="92" spans="1:10" x14ac:dyDescent="0.25">
      <c r="A92" s="64">
        <v>3076</v>
      </c>
      <c r="B92" s="66" t="s">
        <v>378</v>
      </c>
      <c r="C92" s="65"/>
      <c r="D92" s="66" t="s">
        <v>179</v>
      </c>
      <c r="E92" s="67">
        <v>1</v>
      </c>
      <c r="F92" s="353"/>
      <c r="G92" s="138">
        <v>18</v>
      </c>
      <c r="H92" s="119">
        <v>20</v>
      </c>
      <c r="I92" s="337"/>
      <c r="J92" s="333">
        <f t="shared" si="6"/>
        <v>0</v>
      </c>
    </row>
    <row r="93" spans="1:10" x14ac:dyDescent="0.25">
      <c r="A93" s="64">
        <v>3077</v>
      </c>
      <c r="B93" s="66" t="s">
        <v>379</v>
      </c>
      <c r="C93" s="65"/>
      <c r="D93" s="66" t="s">
        <v>179</v>
      </c>
      <c r="E93" s="67">
        <v>1</v>
      </c>
      <c r="F93" s="353"/>
      <c r="G93" s="138">
        <v>18</v>
      </c>
      <c r="H93" s="119">
        <v>20</v>
      </c>
      <c r="I93" s="337"/>
      <c r="J93" s="333">
        <f t="shared" si="6"/>
        <v>0</v>
      </c>
    </row>
    <row r="94" spans="1:10" x14ac:dyDescent="0.25">
      <c r="A94" s="64">
        <v>3078</v>
      </c>
      <c r="B94" s="66" t="s">
        <v>380</v>
      </c>
      <c r="C94" s="65"/>
      <c r="D94" s="66" t="s">
        <v>179</v>
      </c>
      <c r="E94" s="67">
        <v>1</v>
      </c>
      <c r="F94" s="353"/>
      <c r="G94" s="138">
        <v>18</v>
      </c>
      <c r="H94" s="119">
        <v>20</v>
      </c>
      <c r="I94" s="337"/>
      <c r="J94" s="333">
        <f t="shared" si="6"/>
        <v>0</v>
      </c>
    </row>
    <row r="95" spans="1:10" x14ac:dyDescent="0.25">
      <c r="A95" s="64">
        <v>3079</v>
      </c>
      <c r="B95" s="66" t="s">
        <v>381</v>
      </c>
      <c r="C95" s="65"/>
      <c r="D95" s="66" t="s">
        <v>179</v>
      </c>
      <c r="E95" s="67">
        <v>1</v>
      </c>
      <c r="F95" s="353"/>
      <c r="G95" s="138">
        <v>18</v>
      </c>
      <c r="H95" s="119">
        <v>20</v>
      </c>
      <c r="I95" s="337"/>
      <c r="J95" s="333">
        <f t="shared" si="6"/>
        <v>0</v>
      </c>
    </row>
    <row r="96" spans="1:10" x14ac:dyDescent="0.25">
      <c r="A96" s="64">
        <v>3080</v>
      </c>
      <c r="B96" s="66" t="s">
        <v>382</v>
      </c>
      <c r="C96" s="65"/>
      <c r="D96" s="66" t="s">
        <v>179</v>
      </c>
      <c r="E96" s="67">
        <v>1</v>
      </c>
      <c r="F96" s="353"/>
      <c r="G96" s="138">
        <v>18</v>
      </c>
      <c r="H96" s="119">
        <v>20</v>
      </c>
      <c r="I96" s="337"/>
      <c r="J96" s="333">
        <f t="shared" si="6"/>
        <v>0</v>
      </c>
    </row>
    <row r="97" spans="1:10" x14ac:dyDescent="0.25">
      <c r="A97" s="64">
        <v>3081</v>
      </c>
      <c r="B97" s="66" t="s">
        <v>383</v>
      </c>
      <c r="C97" s="65"/>
      <c r="D97" s="66" t="s">
        <v>179</v>
      </c>
      <c r="E97" s="67">
        <v>1</v>
      </c>
      <c r="F97" s="353"/>
      <c r="G97" s="138">
        <v>18</v>
      </c>
      <c r="H97" s="119">
        <v>20</v>
      </c>
      <c r="I97" s="337"/>
      <c r="J97" s="333">
        <f t="shared" si="6"/>
        <v>0</v>
      </c>
    </row>
    <row r="98" spans="1:10" x14ac:dyDescent="0.25">
      <c r="A98" s="64">
        <v>3082</v>
      </c>
      <c r="B98" s="66" t="s">
        <v>384</v>
      </c>
      <c r="C98" s="65"/>
      <c r="D98" s="66" t="s">
        <v>179</v>
      </c>
      <c r="E98" s="67">
        <v>1</v>
      </c>
      <c r="F98" s="353"/>
      <c r="G98" s="138">
        <v>18</v>
      </c>
      <c r="H98" s="119">
        <v>20</v>
      </c>
      <c r="I98" s="337"/>
      <c r="J98" s="333">
        <f t="shared" si="6"/>
        <v>0</v>
      </c>
    </row>
    <row r="99" spans="1:10" x14ac:dyDescent="0.25">
      <c r="A99" s="64">
        <v>3083</v>
      </c>
      <c r="B99" s="66" t="s">
        <v>385</v>
      </c>
      <c r="C99" s="65"/>
      <c r="D99" s="66" t="s">
        <v>179</v>
      </c>
      <c r="E99" s="67">
        <v>1</v>
      </c>
      <c r="F99" s="353"/>
      <c r="G99" s="138">
        <v>18</v>
      </c>
      <c r="H99" s="119">
        <v>20</v>
      </c>
      <c r="I99" s="337"/>
      <c r="J99" s="333">
        <f t="shared" si="6"/>
        <v>0</v>
      </c>
    </row>
    <row r="100" spans="1:10" x14ac:dyDescent="0.25">
      <c r="A100" s="69">
        <v>3084</v>
      </c>
      <c r="B100" s="70" t="s">
        <v>386</v>
      </c>
      <c r="C100" s="71"/>
      <c r="D100" s="70" t="s">
        <v>179</v>
      </c>
      <c r="E100" s="72">
        <v>1</v>
      </c>
      <c r="F100" s="352"/>
      <c r="G100" s="139">
        <v>18</v>
      </c>
      <c r="H100" s="117">
        <v>20</v>
      </c>
      <c r="I100" s="337"/>
      <c r="J100" s="333">
        <f t="shared" si="6"/>
        <v>0</v>
      </c>
    </row>
    <row r="101" spans="1:10" x14ac:dyDescent="0.25">
      <c r="A101" s="74">
        <v>3085</v>
      </c>
      <c r="B101" s="59" t="s">
        <v>387</v>
      </c>
      <c r="C101" s="75"/>
      <c r="D101" s="59" t="s">
        <v>179</v>
      </c>
      <c r="E101" s="76">
        <v>1</v>
      </c>
      <c r="F101" s="353"/>
      <c r="G101" s="114">
        <v>54</v>
      </c>
      <c r="H101" s="118">
        <v>54</v>
      </c>
      <c r="I101" s="337"/>
      <c r="J101" s="333">
        <f t="shared" si="6"/>
        <v>0</v>
      </c>
    </row>
    <row r="102" spans="1:10" x14ac:dyDescent="0.25">
      <c r="A102" s="64">
        <v>3086</v>
      </c>
      <c r="B102" s="66" t="s">
        <v>389</v>
      </c>
      <c r="C102" s="65"/>
      <c r="D102" s="66" t="s">
        <v>179</v>
      </c>
      <c r="E102" s="67">
        <v>1</v>
      </c>
      <c r="F102" s="357"/>
      <c r="G102" s="140">
        <v>54</v>
      </c>
      <c r="H102" s="119">
        <v>54</v>
      </c>
      <c r="I102" s="337"/>
      <c r="J102" s="333">
        <f t="shared" si="6"/>
        <v>0</v>
      </c>
    </row>
    <row r="103" spans="1:10" x14ac:dyDescent="0.25">
      <c r="A103" s="64">
        <v>3087</v>
      </c>
      <c r="B103" s="66" t="s">
        <v>390</v>
      </c>
      <c r="C103" s="65"/>
      <c r="D103" s="66" t="s">
        <v>179</v>
      </c>
      <c r="E103" s="67">
        <v>1</v>
      </c>
      <c r="F103" s="357"/>
      <c r="G103" s="140">
        <v>54</v>
      </c>
      <c r="H103" s="119">
        <v>54</v>
      </c>
      <c r="I103" s="337"/>
      <c r="J103" s="333">
        <f t="shared" si="6"/>
        <v>0</v>
      </c>
    </row>
    <row r="104" spans="1:10" x14ac:dyDescent="0.25">
      <c r="A104" s="64">
        <v>3088</v>
      </c>
      <c r="B104" s="66" t="s">
        <v>391</v>
      </c>
      <c r="C104" s="65"/>
      <c r="D104" s="66" t="s">
        <v>179</v>
      </c>
      <c r="E104" s="67">
        <v>1</v>
      </c>
      <c r="F104" s="357"/>
      <c r="G104" s="140">
        <v>54</v>
      </c>
      <c r="H104" s="119">
        <v>54</v>
      </c>
      <c r="I104" s="337"/>
      <c r="J104" s="333">
        <f t="shared" si="6"/>
        <v>0</v>
      </c>
    </row>
    <row r="105" spans="1:10" x14ac:dyDescent="0.25">
      <c r="A105" s="64">
        <v>3089</v>
      </c>
      <c r="B105" s="66" t="s">
        <v>392</v>
      </c>
      <c r="C105" s="65"/>
      <c r="D105" s="66" t="s">
        <v>179</v>
      </c>
      <c r="E105" s="67">
        <v>1</v>
      </c>
      <c r="F105" s="357"/>
      <c r="G105" s="140">
        <v>54</v>
      </c>
      <c r="H105" s="119">
        <v>54</v>
      </c>
      <c r="I105" s="337"/>
      <c r="J105" s="333">
        <f t="shared" si="6"/>
        <v>0</v>
      </c>
    </row>
    <row r="106" spans="1:10" x14ac:dyDescent="0.25">
      <c r="A106" s="64">
        <v>3090</v>
      </c>
      <c r="B106" s="66" t="s">
        <v>393</v>
      </c>
      <c r="C106" s="65"/>
      <c r="D106" s="66" t="s">
        <v>179</v>
      </c>
      <c r="E106" s="67">
        <v>1</v>
      </c>
      <c r="F106" s="357"/>
      <c r="G106" s="140">
        <v>54</v>
      </c>
      <c r="H106" s="119">
        <v>54</v>
      </c>
      <c r="I106" s="337"/>
      <c r="J106" s="333">
        <f t="shared" si="6"/>
        <v>0</v>
      </c>
    </row>
    <row r="107" spans="1:10" x14ac:dyDescent="0.25">
      <c r="A107" s="64">
        <v>3091</v>
      </c>
      <c r="B107" s="66" t="s">
        <v>394</v>
      </c>
      <c r="C107" s="65"/>
      <c r="D107" s="66" t="s">
        <v>179</v>
      </c>
      <c r="E107" s="67">
        <v>1</v>
      </c>
      <c r="F107" s="357"/>
      <c r="G107" s="140">
        <v>54</v>
      </c>
      <c r="H107" s="119">
        <v>54</v>
      </c>
      <c r="I107" s="337"/>
      <c r="J107" s="333">
        <f t="shared" si="6"/>
        <v>0</v>
      </c>
    </row>
    <row r="108" spans="1:10" x14ac:dyDescent="0.25">
      <c r="A108" s="64">
        <v>3092</v>
      </c>
      <c r="B108" s="66" t="s">
        <v>395</v>
      </c>
      <c r="C108" s="65"/>
      <c r="D108" s="66" t="s">
        <v>179</v>
      </c>
      <c r="E108" s="67">
        <v>1</v>
      </c>
      <c r="F108" s="357"/>
      <c r="G108" s="140">
        <v>54</v>
      </c>
      <c r="H108" s="119">
        <v>54</v>
      </c>
      <c r="I108" s="337"/>
      <c r="J108" s="333">
        <f t="shared" si="6"/>
        <v>0</v>
      </c>
    </row>
    <row r="109" spans="1:10" x14ac:dyDescent="0.25">
      <c r="A109" s="64">
        <v>3093</v>
      </c>
      <c r="B109" s="66" t="s">
        <v>396</v>
      </c>
      <c r="C109" s="65"/>
      <c r="D109" s="66" t="s">
        <v>179</v>
      </c>
      <c r="E109" s="67">
        <v>1</v>
      </c>
      <c r="F109" s="357"/>
      <c r="G109" s="140">
        <v>54</v>
      </c>
      <c r="H109" s="119">
        <v>54</v>
      </c>
      <c r="I109" s="337"/>
      <c r="J109" s="333">
        <f t="shared" si="6"/>
        <v>0</v>
      </c>
    </row>
    <row r="110" spans="1:10" x14ac:dyDescent="0.25">
      <c r="A110" s="69">
        <v>3094</v>
      </c>
      <c r="B110" s="70" t="s">
        <v>397</v>
      </c>
      <c r="C110" s="71"/>
      <c r="D110" s="70" t="s">
        <v>179</v>
      </c>
      <c r="E110" s="72">
        <v>1</v>
      </c>
      <c r="F110" s="352"/>
      <c r="G110" s="116">
        <v>54</v>
      </c>
      <c r="H110" s="117">
        <v>54</v>
      </c>
      <c r="I110" s="338"/>
      <c r="J110" s="333">
        <f t="shared" si="6"/>
        <v>0</v>
      </c>
    </row>
    <row r="111" spans="1:10" x14ac:dyDescent="0.25">
      <c r="A111" s="40"/>
      <c r="B111" s="40" t="s">
        <v>501</v>
      </c>
      <c r="C111" s="40"/>
      <c r="D111" s="40"/>
      <c r="E111" s="122" t="s">
        <v>426</v>
      </c>
      <c r="F111" s="355"/>
      <c r="G111" s="122" t="s">
        <v>425</v>
      </c>
      <c r="H111" s="123" t="s">
        <v>424</v>
      </c>
      <c r="I111" s="308"/>
      <c r="J111" s="333"/>
    </row>
    <row r="112" spans="1:10" x14ac:dyDescent="0.25">
      <c r="A112" s="58">
        <v>3095</v>
      </c>
      <c r="B112" s="61" t="s">
        <v>398</v>
      </c>
      <c r="C112" s="60"/>
      <c r="D112" s="61" t="s">
        <v>179</v>
      </c>
      <c r="E112" s="62">
        <v>1</v>
      </c>
      <c r="F112" s="351"/>
      <c r="G112" s="111">
        <v>54</v>
      </c>
      <c r="H112" s="112">
        <v>54</v>
      </c>
      <c r="I112" s="336"/>
      <c r="J112" s="333">
        <f t="shared" si="6"/>
        <v>0</v>
      </c>
    </row>
    <row r="113" spans="1:10" x14ac:dyDescent="0.25">
      <c r="A113" s="64">
        <v>3096</v>
      </c>
      <c r="B113" s="66" t="s">
        <v>399</v>
      </c>
      <c r="C113" s="65"/>
      <c r="D113" s="66" t="s">
        <v>179</v>
      </c>
      <c r="E113" s="67">
        <v>1</v>
      </c>
      <c r="F113" s="357"/>
      <c r="G113" s="140">
        <v>54</v>
      </c>
      <c r="H113" s="119">
        <v>54</v>
      </c>
      <c r="I113" s="337"/>
      <c r="J113" s="333">
        <f t="shared" si="6"/>
        <v>0</v>
      </c>
    </row>
    <row r="114" spans="1:10" x14ac:dyDescent="0.25">
      <c r="A114" s="64">
        <v>3097</v>
      </c>
      <c r="B114" s="66" t="s">
        <v>400</v>
      </c>
      <c r="C114" s="65"/>
      <c r="D114" s="66" t="s">
        <v>179</v>
      </c>
      <c r="E114" s="67">
        <v>1</v>
      </c>
      <c r="F114" s="357"/>
      <c r="G114" s="140">
        <v>54</v>
      </c>
      <c r="H114" s="119">
        <v>54</v>
      </c>
      <c r="I114" s="337"/>
      <c r="J114" s="333">
        <f t="shared" si="6"/>
        <v>0</v>
      </c>
    </row>
    <row r="115" spans="1:10" x14ac:dyDescent="0.25">
      <c r="A115" s="64">
        <v>3098</v>
      </c>
      <c r="B115" s="66" t="s">
        <v>401</v>
      </c>
      <c r="C115" s="65"/>
      <c r="D115" s="66" t="s">
        <v>179</v>
      </c>
      <c r="E115" s="67">
        <v>1</v>
      </c>
      <c r="F115" s="357"/>
      <c r="G115" s="140">
        <v>54</v>
      </c>
      <c r="H115" s="119">
        <v>54</v>
      </c>
      <c r="I115" s="337"/>
      <c r="J115" s="333">
        <f t="shared" si="6"/>
        <v>0</v>
      </c>
    </row>
    <row r="116" spans="1:10" x14ac:dyDescent="0.25">
      <c r="A116" s="64">
        <v>3099</v>
      </c>
      <c r="B116" s="66" t="s">
        <v>402</v>
      </c>
      <c r="C116" s="65"/>
      <c r="D116" s="66" t="s">
        <v>179</v>
      </c>
      <c r="E116" s="67">
        <v>1</v>
      </c>
      <c r="F116" s="357"/>
      <c r="G116" s="140">
        <v>54</v>
      </c>
      <c r="H116" s="119">
        <v>54</v>
      </c>
      <c r="I116" s="337"/>
      <c r="J116" s="333">
        <f t="shared" si="6"/>
        <v>0</v>
      </c>
    </row>
    <row r="117" spans="1:10" x14ac:dyDescent="0.25">
      <c r="A117" s="64">
        <v>3100</v>
      </c>
      <c r="B117" s="66" t="s">
        <v>403</v>
      </c>
      <c r="C117" s="65"/>
      <c r="D117" s="66" t="s">
        <v>179</v>
      </c>
      <c r="E117" s="67">
        <v>1</v>
      </c>
      <c r="F117" s="357"/>
      <c r="G117" s="140">
        <v>54</v>
      </c>
      <c r="H117" s="119">
        <v>54</v>
      </c>
      <c r="I117" s="337"/>
      <c r="J117" s="333">
        <f t="shared" si="6"/>
        <v>0</v>
      </c>
    </row>
    <row r="118" spans="1:10" x14ac:dyDescent="0.25">
      <c r="A118" s="64">
        <v>3101</v>
      </c>
      <c r="B118" s="66" t="s">
        <v>404</v>
      </c>
      <c r="C118" s="65"/>
      <c r="D118" s="66" t="s">
        <v>179</v>
      </c>
      <c r="E118" s="67">
        <v>1</v>
      </c>
      <c r="F118" s="357"/>
      <c r="G118" s="140">
        <v>54</v>
      </c>
      <c r="H118" s="119">
        <v>54</v>
      </c>
      <c r="I118" s="337"/>
      <c r="J118" s="333">
        <f t="shared" si="6"/>
        <v>0</v>
      </c>
    </row>
    <row r="119" spans="1:10" x14ac:dyDescent="0.25">
      <c r="A119" s="64">
        <v>3102</v>
      </c>
      <c r="B119" s="66" t="s">
        <v>405</v>
      </c>
      <c r="C119" s="65"/>
      <c r="D119" s="66" t="s">
        <v>179</v>
      </c>
      <c r="E119" s="67">
        <v>1</v>
      </c>
      <c r="F119" s="357"/>
      <c r="G119" s="140">
        <v>54</v>
      </c>
      <c r="H119" s="119">
        <v>54</v>
      </c>
      <c r="I119" s="337"/>
      <c r="J119" s="333">
        <f t="shared" si="6"/>
        <v>0</v>
      </c>
    </row>
    <row r="120" spans="1:10" x14ac:dyDescent="0.25">
      <c r="A120" s="69">
        <v>3103</v>
      </c>
      <c r="B120" s="70" t="s">
        <v>388</v>
      </c>
      <c r="C120" s="71"/>
      <c r="D120" s="70" t="s">
        <v>179</v>
      </c>
      <c r="E120" s="72">
        <v>1</v>
      </c>
      <c r="F120" s="352"/>
      <c r="G120" s="116">
        <v>54</v>
      </c>
      <c r="H120" s="117">
        <v>54</v>
      </c>
      <c r="I120" s="337"/>
      <c r="J120" s="333">
        <f t="shared" si="6"/>
        <v>0</v>
      </c>
    </row>
    <row r="121" spans="1:10" x14ac:dyDescent="0.25">
      <c r="A121" s="58">
        <v>3104</v>
      </c>
      <c r="B121" s="61" t="s">
        <v>276</v>
      </c>
      <c r="C121" s="60"/>
      <c r="D121" s="61" t="s">
        <v>179</v>
      </c>
      <c r="E121" s="62">
        <v>1</v>
      </c>
      <c r="F121" s="351"/>
      <c r="G121" s="111">
        <v>49</v>
      </c>
      <c r="H121" s="112">
        <v>49</v>
      </c>
      <c r="I121" s="337"/>
      <c r="J121" s="333">
        <f t="shared" si="6"/>
        <v>0</v>
      </c>
    </row>
    <row r="122" spans="1:10" x14ac:dyDescent="0.25">
      <c r="A122" s="64">
        <v>3105</v>
      </c>
      <c r="B122" s="66" t="s">
        <v>277</v>
      </c>
      <c r="C122" s="65"/>
      <c r="D122" s="66" t="s">
        <v>179</v>
      </c>
      <c r="E122" s="67">
        <v>1</v>
      </c>
      <c r="F122" s="357"/>
      <c r="G122" s="140">
        <v>49</v>
      </c>
      <c r="H122" s="119">
        <v>49</v>
      </c>
      <c r="I122" s="337"/>
      <c r="J122" s="333">
        <f t="shared" si="6"/>
        <v>0</v>
      </c>
    </row>
    <row r="123" spans="1:10" x14ac:dyDescent="0.25">
      <c r="A123" s="64">
        <v>3106</v>
      </c>
      <c r="B123" s="66" t="s">
        <v>278</v>
      </c>
      <c r="C123" s="65"/>
      <c r="D123" s="66" t="s">
        <v>179</v>
      </c>
      <c r="E123" s="67">
        <v>1</v>
      </c>
      <c r="F123" s="357"/>
      <c r="G123" s="140">
        <v>49</v>
      </c>
      <c r="H123" s="119">
        <v>49</v>
      </c>
      <c r="I123" s="337"/>
      <c r="J123" s="333">
        <f t="shared" si="6"/>
        <v>0</v>
      </c>
    </row>
    <row r="124" spans="1:10" x14ac:dyDescent="0.25">
      <c r="A124" s="64">
        <v>3107</v>
      </c>
      <c r="B124" s="66" t="s">
        <v>279</v>
      </c>
      <c r="C124" s="65"/>
      <c r="D124" s="66" t="s">
        <v>179</v>
      </c>
      <c r="E124" s="67">
        <v>1</v>
      </c>
      <c r="F124" s="357"/>
      <c r="G124" s="140">
        <v>49</v>
      </c>
      <c r="H124" s="119">
        <v>49</v>
      </c>
      <c r="I124" s="337"/>
      <c r="J124" s="333">
        <f t="shared" si="6"/>
        <v>0</v>
      </c>
    </row>
    <row r="125" spans="1:10" x14ac:dyDescent="0.25">
      <c r="A125" s="64">
        <v>3108</v>
      </c>
      <c r="B125" s="66" t="s">
        <v>280</v>
      </c>
      <c r="C125" s="65"/>
      <c r="D125" s="66" t="s">
        <v>179</v>
      </c>
      <c r="E125" s="67">
        <v>1</v>
      </c>
      <c r="F125" s="357"/>
      <c r="G125" s="140">
        <v>49</v>
      </c>
      <c r="H125" s="119">
        <v>49</v>
      </c>
      <c r="I125" s="337"/>
      <c r="J125" s="333">
        <f t="shared" si="6"/>
        <v>0</v>
      </c>
    </row>
    <row r="126" spans="1:10" x14ac:dyDescent="0.25">
      <c r="A126" s="64">
        <v>3109</v>
      </c>
      <c r="B126" s="66" t="s">
        <v>281</v>
      </c>
      <c r="C126" s="65"/>
      <c r="D126" s="66" t="s">
        <v>179</v>
      </c>
      <c r="E126" s="67">
        <v>1</v>
      </c>
      <c r="F126" s="357"/>
      <c r="G126" s="140">
        <v>49</v>
      </c>
      <c r="H126" s="119">
        <v>49</v>
      </c>
      <c r="I126" s="337"/>
      <c r="J126" s="333">
        <f t="shared" si="6"/>
        <v>0</v>
      </c>
    </row>
    <row r="127" spans="1:10" x14ac:dyDescent="0.25">
      <c r="A127" s="64">
        <v>3110</v>
      </c>
      <c r="B127" s="66" t="s">
        <v>283</v>
      </c>
      <c r="C127" s="65"/>
      <c r="D127" s="66" t="s">
        <v>179</v>
      </c>
      <c r="E127" s="67">
        <v>1</v>
      </c>
      <c r="F127" s="357"/>
      <c r="G127" s="140">
        <v>49</v>
      </c>
      <c r="H127" s="119">
        <v>49</v>
      </c>
      <c r="I127" s="337"/>
      <c r="J127" s="333">
        <f t="shared" si="6"/>
        <v>0</v>
      </c>
    </row>
    <row r="128" spans="1:10" x14ac:dyDescent="0.25">
      <c r="A128" s="64">
        <v>3111</v>
      </c>
      <c r="B128" s="66" t="s">
        <v>282</v>
      </c>
      <c r="C128" s="65"/>
      <c r="D128" s="66" t="s">
        <v>179</v>
      </c>
      <c r="E128" s="67">
        <v>1</v>
      </c>
      <c r="F128" s="357"/>
      <c r="G128" s="140">
        <v>49</v>
      </c>
      <c r="H128" s="119">
        <v>49</v>
      </c>
      <c r="I128" s="337"/>
      <c r="J128" s="333">
        <f t="shared" si="6"/>
        <v>0</v>
      </c>
    </row>
    <row r="129" spans="1:10" x14ac:dyDescent="0.25">
      <c r="A129" s="64">
        <v>3112</v>
      </c>
      <c r="B129" s="66" t="s">
        <v>285</v>
      </c>
      <c r="C129" s="65"/>
      <c r="D129" s="66" t="s">
        <v>179</v>
      </c>
      <c r="E129" s="67">
        <v>1</v>
      </c>
      <c r="F129" s="357"/>
      <c r="G129" s="140">
        <v>49</v>
      </c>
      <c r="H129" s="119">
        <v>49</v>
      </c>
      <c r="I129" s="337"/>
      <c r="J129" s="333">
        <f t="shared" si="6"/>
        <v>0</v>
      </c>
    </row>
    <row r="130" spans="1:10" x14ac:dyDescent="0.25">
      <c r="A130" s="64">
        <v>3113</v>
      </c>
      <c r="B130" s="66" t="s">
        <v>284</v>
      </c>
      <c r="C130" s="65"/>
      <c r="D130" s="66" t="s">
        <v>179</v>
      </c>
      <c r="E130" s="67">
        <v>1</v>
      </c>
      <c r="F130" s="357"/>
      <c r="G130" s="140">
        <v>49</v>
      </c>
      <c r="H130" s="119">
        <v>49</v>
      </c>
      <c r="I130" s="337"/>
      <c r="J130" s="333">
        <f t="shared" si="6"/>
        <v>0</v>
      </c>
    </row>
    <row r="131" spans="1:10" x14ac:dyDescent="0.25">
      <c r="A131" s="69">
        <v>3114</v>
      </c>
      <c r="B131" s="70" t="s">
        <v>286</v>
      </c>
      <c r="C131" s="71"/>
      <c r="D131" s="70" t="s">
        <v>179</v>
      </c>
      <c r="E131" s="72">
        <v>1</v>
      </c>
      <c r="F131" s="352"/>
      <c r="G131" s="116">
        <v>49</v>
      </c>
      <c r="H131" s="117">
        <v>49</v>
      </c>
      <c r="I131" s="337"/>
      <c r="J131" s="333">
        <f t="shared" si="6"/>
        <v>0</v>
      </c>
    </row>
    <row r="132" spans="1:10" x14ac:dyDescent="0.25">
      <c r="A132" s="58">
        <v>3115</v>
      </c>
      <c r="B132" s="61" t="s">
        <v>337</v>
      </c>
      <c r="C132" s="60"/>
      <c r="D132" s="61" t="s">
        <v>186</v>
      </c>
      <c r="E132" s="62">
        <v>1</v>
      </c>
      <c r="F132" s="352"/>
      <c r="G132" s="111">
        <v>90</v>
      </c>
      <c r="H132" s="112">
        <v>90</v>
      </c>
      <c r="I132" s="337"/>
      <c r="J132" s="333">
        <f t="shared" si="6"/>
        <v>0</v>
      </c>
    </row>
    <row r="133" spans="1:10" x14ac:dyDescent="0.25">
      <c r="A133" s="64">
        <v>3116</v>
      </c>
      <c r="B133" s="66" t="s">
        <v>338</v>
      </c>
      <c r="C133" s="65"/>
      <c r="D133" s="66" t="s">
        <v>186</v>
      </c>
      <c r="E133" s="67">
        <v>1</v>
      </c>
      <c r="F133" s="357"/>
      <c r="G133" s="140">
        <v>90</v>
      </c>
      <c r="H133" s="119">
        <v>90</v>
      </c>
      <c r="I133" s="337"/>
      <c r="J133" s="333">
        <f t="shared" si="6"/>
        <v>0</v>
      </c>
    </row>
    <row r="134" spans="1:10" x14ac:dyDescent="0.25">
      <c r="A134" s="64">
        <v>3117</v>
      </c>
      <c r="B134" s="66" t="s">
        <v>339</v>
      </c>
      <c r="C134" s="65"/>
      <c r="D134" s="66" t="s">
        <v>186</v>
      </c>
      <c r="E134" s="67">
        <v>1</v>
      </c>
      <c r="F134" s="357"/>
      <c r="G134" s="140">
        <v>90</v>
      </c>
      <c r="H134" s="119">
        <v>90</v>
      </c>
      <c r="I134" s="337"/>
      <c r="J134" s="333">
        <f t="shared" si="6"/>
        <v>0</v>
      </c>
    </row>
    <row r="135" spans="1:10" x14ac:dyDescent="0.25">
      <c r="A135" s="64">
        <v>3118</v>
      </c>
      <c r="B135" s="66" t="s">
        <v>340</v>
      </c>
      <c r="C135" s="65"/>
      <c r="D135" s="66" t="s">
        <v>186</v>
      </c>
      <c r="E135" s="67">
        <v>1</v>
      </c>
      <c r="F135" s="357"/>
      <c r="G135" s="140">
        <v>90</v>
      </c>
      <c r="H135" s="119">
        <v>90</v>
      </c>
      <c r="I135" s="337"/>
      <c r="J135" s="333">
        <f t="shared" si="6"/>
        <v>0</v>
      </c>
    </row>
    <row r="136" spans="1:10" x14ac:dyDescent="0.25">
      <c r="A136" s="64">
        <v>3119</v>
      </c>
      <c r="B136" s="66" t="s">
        <v>341</v>
      </c>
      <c r="C136" s="65"/>
      <c r="D136" s="66" t="s">
        <v>186</v>
      </c>
      <c r="E136" s="67">
        <v>1</v>
      </c>
      <c r="F136" s="468" t="s">
        <v>650</v>
      </c>
      <c r="G136" s="140">
        <v>90</v>
      </c>
      <c r="H136" s="119">
        <v>90</v>
      </c>
      <c r="I136" s="337"/>
      <c r="J136" s="333">
        <f t="shared" si="6"/>
        <v>0</v>
      </c>
    </row>
    <row r="137" spans="1:10" x14ac:dyDescent="0.25">
      <c r="A137" s="64">
        <v>3120</v>
      </c>
      <c r="B137" s="66" t="s">
        <v>342</v>
      </c>
      <c r="C137" s="65"/>
      <c r="D137" s="66" t="s">
        <v>186</v>
      </c>
      <c r="E137" s="67">
        <v>1</v>
      </c>
      <c r="F137" s="357"/>
      <c r="G137" s="140">
        <v>90</v>
      </c>
      <c r="H137" s="119">
        <v>90</v>
      </c>
      <c r="I137" s="337"/>
      <c r="J137" s="333">
        <f t="shared" si="6"/>
        <v>0</v>
      </c>
    </row>
    <row r="138" spans="1:10" x14ac:dyDescent="0.25">
      <c r="A138" s="64">
        <v>3121</v>
      </c>
      <c r="B138" s="66" t="s">
        <v>343</v>
      </c>
      <c r="C138" s="65"/>
      <c r="D138" s="66" t="s">
        <v>186</v>
      </c>
      <c r="E138" s="67">
        <v>1</v>
      </c>
      <c r="F138" s="468" t="s">
        <v>650</v>
      </c>
      <c r="G138" s="140">
        <v>90</v>
      </c>
      <c r="H138" s="119">
        <v>90</v>
      </c>
      <c r="I138" s="337"/>
      <c r="J138" s="333">
        <f t="shared" si="6"/>
        <v>0</v>
      </c>
    </row>
    <row r="139" spans="1:10" x14ac:dyDescent="0.25">
      <c r="A139" s="64">
        <v>3122</v>
      </c>
      <c r="B139" s="66" t="s">
        <v>344</v>
      </c>
      <c r="C139" s="65"/>
      <c r="D139" s="66" t="s">
        <v>186</v>
      </c>
      <c r="E139" s="67">
        <v>1</v>
      </c>
      <c r="F139" s="357"/>
      <c r="G139" s="140">
        <v>90</v>
      </c>
      <c r="H139" s="119">
        <v>90</v>
      </c>
      <c r="I139" s="337"/>
      <c r="J139" s="333">
        <f t="shared" si="6"/>
        <v>0</v>
      </c>
    </row>
    <row r="140" spans="1:10" x14ac:dyDescent="0.25">
      <c r="A140" s="64">
        <v>3123</v>
      </c>
      <c r="B140" s="66" t="s">
        <v>345</v>
      </c>
      <c r="C140" s="65"/>
      <c r="D140" s="66" t="s">
        <v>186</v>
      </c>
      <c r="E140" s="67">
        <v>1</v>
      </c>
      <c r="F140" s="357"/>
      <c r="G140" s="140">
        <v>90</v>
      </c>
      <c r="H140" s="119">
        <v>90</v>
      </c>
      <c r="I140" s="337"/>
      <c r="J140" s="333">
        <f t="shared" si="6"/>
        <v>0</v>
      </c>
    </row>
    <row r="141" spans="1:10" x14ac:dyDescent="0.25">
      <c r="A141" s="64">
        <v>3124</v>
      </c>
      <c r="B141" s="66" t="s">
        <v>346</v>
      </c>
      <c r="C141" s="65"/>
      <c r="D141" s="66" t="s">
        <v>186</v>
      </c>
      <c r="E141" s="67">
        <v>1</v>
      </c>
      <c r="F141" s="357"/>
      <c r="G141" s="140">
        <v>90</v>
      </c>
      <c r="H141" s="119">
        <v>90</v>
      </c>
      <c r="I141" s="337"/>
      <c r="J141" s="333">
        <f t="shared" si="6"/>
        <v>0</v>
      </c>
    </row>
    <row r="142" spans="1:10" x14ac:dyDescent="0.25">
      <c r="A142" s="64">
        <v>3125</v>
      </c>
      <c r="B142" s="66" t="s">
        <v>347</v>
      </c>
      <c r="C142" s="65"/>
      <c r="D142" s="66" t="s">
        <v>186</v>
      </c>
      <c r="E142" s="67">
        <v>1</v>
      </c>
      <c r="F142" s="357"/>
      <c r="G142" s="140">
        <v>90</v>
      </c>
      <c r="H142" s="119">
        <v>90</v>
      </c>
      <c r="I142" s="337"/>
      <c r="J142" s="333">
        <f t="shared" si="6"/>
        <v>0</v>
      </c>
    </row>
    <row r="143" spans="1:10" x14ac:dyDescent="0.25">
      <c r="A143" s="64">
        <v>3126</v>
      </c>
      <c r="B143" s="66" t="s">
        <v>348</v>
      </c>
      <c r="C143" s="65"/>
      <c r="D143" s="66" t="s">
        <v>186</v>
      </c>
      <c r="E143" s="67">
        <v>1</v>
      </c>
      <c r="F143" s="357"/>
      <c r="G143" s="140">
        <v>90</v>
      </c>
      <c r="H143" s="119">
        <v>90</v>
      </c>
      <c r="I143" s="337"/>
      <c r="J143" s="333">
        <f t="shared" si="6"/>
        <v>0</v>
      </c>
    </row>
    <row r="144" spans="1:10" x14ac:dyDescent="0.25">
      <c r="A144" s="64">
        <v>3127</v>
      </c>
      <c r="B144" s="66" t="s">
        <v>349</v>
      </c>
      <c r="C144" s="65"/>
      <c r="D144" s="66" t="s">
        <v>186</v>
      </c>
      <c r="E144" s="67">
        <v>1</v>
      </c>
      <c r="F144" s="468" t="s">
        <v>650</v>
      </c>
      <c r="G144" s="140">
        <v>90</v>
      </c>
      <c r="H144" s="119">
        <v>90</v>
      </c>
      <c r="I144" s="337"/>
      <c r="J144" s="333">
        <f t="shared" si="6"/>
        <v>0</v>
      </c>
    </row>
    <row r="145" spans="1:10" x14ac:dyDescent="0.25">
      <c r="A145" s="64">
        <v>3128</v>
      </c>
      <c r="B145" s="66" t="s">
        <v>351</v>
      </c>
      <c r="C145" s="65"/>
      <c r="D145" s="66" t="s">
        <v>186</v>
      </c>
      <c r="E145" s="67">
        <v>1</v>
      </c>
      <c r="F145" s="468" t="s">
        <v>650</v>
      </c>
      <c r="G145" s="140">
        <v>90</v>
      </c>
      <c r="H145" s="119">
        <v>90</v>
      </c>
      <c r="I145" s="337"/>
      <c r="J145" s="333">
        <f t="shared" si="6"/>
        <v>0</v>
      </c>
    </row>
    <row r="146" spans="1:10" x14ac:dyDescent="0.25">
      <c r="A146" s="64">
        <v>3129</v>
      </c>
      <c r="B146" s="66" t="s">
        <v>350</v>
      </c>
      <c r="C146" s="65"/>
      <c r="D146" s="66" t="s">
        <v>186</v>
      </c>
      <c r="E146" s="67">
        <v>1</v>
      </c>
      <c r="F146" s="468" t="s">
        <v>650</v>
      </c>
      <c r="G146" s="140">
        <v>90</v>
      </c>
      <c r="H146" s="119">
        <v>90</v>
      </c>
      <c r="I146" s="337"/>
      <c r="J146" s="333">
        <f t="shared" si="6"/>
        <v>0</v>
      </c>
    </row>
    <row r="147" spans="1:10" x14ac:dyDescent="0.25">
      <c r="A147" s="64">
        <v>3130</v>
      </c>
      <c r="B147" s="66" t="s">
        <v>352</v>
      </c>
      <c r="C147" s="65"/>
      <c r="D147" s="66" t="s">
        <v>186</v>
      </c>
      <c r="E147" s="67">
        <v>1</v>
      </c>
      <c r="F147" s="468" t="s">
        <v>650</v>
      </c>
      <c r="G147" s="140">
        <v>90</v>
      </c>
      <c r="H147" s="119">
        <v>90</v>
      </c>
      <c r="I147" s="337"/>
      <c r="J147" s="333">
        <f t="shared" si="6"/>
        <v>0</v>
      </c>
    </row>
    <row r="148" spans="1:10" x14ac:dyDescent="0.25">
      <c r="A148" s="64">
        <v>3131</v>
      </c>
      <c r="B148" s="66" t="s">
        <v>353</v>
      </c>
      <c r="C148" s="65"/>
      <c r="D148" s="66" t="s">
        <v>186</v>
      </c>
      <c r="E148" s="67">
        <v>1</v>
      </c>
      <c r="F148" s="357"/>
      <c r="G148" s="140">
        <v>90</v>
      </c>
      <c r="H148" s="119">
        <v>90</v>
      </c>
      <c r="I148" s="337"/>
      <c r="J148" s="333">
        <f t="shared" si="6"/>
        <v>0</v>
      </c>
    </row>
    <row r="149" spans="1:10" x14ac:dyDescent="0.25">
      <c r="A149" s="64">
        <v>3132</v>
      </c>
      <c r="B149" s="66" t="s">
        <v>354</v>
      </c>
      <c r="C149" s="65"/>
      <c r="D149" s="66" t="s">
        <v>186</v>
      </c>
      <c r="E149" s="67">
        <v>1</v>
      </c>
      <c r="F149" s="357"/>
      <c r="G149" s="140">
        <v>90</v>
      </c>
      <c r="H149" s="119">
        <v>90</v>
      </c>
      <c r="I149" s="337"/>
      <c r="J149" s="333">
        <f t="shared" si="6"/>
        <v>0</v>
      </c>
    </row>
    <row r="150" spans="1:10" x14ac:dyDescent="0.25">
      <c r="A150" s="64">
        <v>3133</v>
      </c>
      <c r="B150" s="66" t="s">
        <v>355</v>
      </c>
      <c r="C150" s="65"/>
      <c r="D150" s="66" t="s">
        <v>186</v>
      </c>
      <c r="E150" s="67">
        <v>1</v>
      </c>
      <c r="F150" s="357"/>
      <c r="G150" s="140">
        <v>90</v>
      </c>
      <c r="H150" s="119">
        <v>90</v>
      </c>
      <c r="I150" s="337"/>
      <c r="J150" s="333">
        <f t="shared" si="6"/>
        <v>0</v>
      </c>
    </row>
    <row r="151" spans="1:10" x14ac:dyDescent="0.25">
      <c r="A151" s="64">
        <v>3134</v>
      </c>
      <c r="B151" s="66" t="s">
        <v>356</v>
      </c>
      <c r="C151" s="65"/>
      <c r="D151" s="66" t="s">
        <v>186</v>
      </c>
      <c r="E151" s="67">
        <v>1</v>
      </c>
      <c r="F151" s="469" t="s">
        <v>628</v>
      </c>
      <c r="G151" s="140">
        <v>90</v>
      </c>
      <c r="H151" s="119">
        <v>90</v>
      </c>
      <c r="I151" s="337"/>
      <c r="J151" s="333">
        <f t="shared" ref="J151:J214" si="7">H151*I151</f>
        <v>0</v>
      </c>
    </row>
    <row r="152" spans="1:10" x14ac:dyDescent="0.25">
      <c r="A152" s="64">
        <v>3135</v>
      </c>
      <c r="B152" s="66" t="s">
        <v>357</v>
      </c>
      <c r="C152" s="65"/>
      <c r="D152" s="66" t="s">
        <v>186</v>
      </c>
      <c r="E152" s="67">
        <v>1</v>
      </c>
      <c r="F152" s="357"/>
      <c r="G152" s="140">
        <v>90</v>
      </c>
      <c r="H152" s="119">
        <v>90</v>
      </c>
      <c r="I152" s="337"/>
      <c r="J152" s="333">
        <f t="shared" si="7"/>
        <v>0</v>
      </c>
    </row>
    <row r="153" spans="1:10" x14ac:dyDescent="0.25">
      <c r="A153" s="64">
        <v>3136</v>
      </c>
      <c r="B153" s="66" t="s">
        <v>358</v>
      </c>
      <c r="C153" s="65"/>
      <c r="D153" s="66" t="s">
        <v>186</v>
      </c>
      <c r="E153" s="67">
        <v>1</v>
      </c>
      <c r="F153" s="357"/>
      <c r="G153" s="140">
        <v>90</v>
      </c>
      <c r="H153" s="119">
        <v>90</v>
      </c>
      <c r="I153" s="337"/>
      <c r="J153" s="333">
        <f t="shared" si="7"/>
        <v>0</v>
      </c>
    </row>
    <row r="154" spans="1:10" x14ac:dyDescent="0.25">
      <c r="A154" s="64">
        <v>3137</v>
      </c>
      <c r="B154" s="66" t="s">
        <v>359</v>
      </c>
      <c r="C154" s="65"/>
      <c r="D154" s="66" t="s">
        <v>186</v>
      </c>
      <c r="E154" s="67">
        <v>1</v>
      </c>
      <c r="F154" s="357"/>
      <c r="G154" s="140">
        <v>90</v>
      </c>
      <c r="H154" s="119">
        <v>90</v>
      </c>
      <c r="I154" s="337"/>
      <c r="J154" s="333">
        <f t="shared" si="7"/>
        <v>0</v>
      </c>
    </row>
    <row r="155" spans="1:10" x14ac:dyDescent="0.25">
      <c r="A155" s="64">
        <v>3138</v>
      </c>
      <c r="B155" s="66" t="s">
        <v>360</v>
      </c>
      <c r="C155" s="65"/>
      <c r="D155" s="66" t="s">
        <v>186</v>
      </c>
      <c r="E155" s="67">
        <v>1</v>
      </c>
      <c r="F155" s="357"/>
      <c r="G155" s="140">
        <v>90</v>
      </c>
      <c r="H155" s="119">
        <v>90</v>
      </c>
      <c r="I155" s="337"/>
      <c r="J155" s="333">
        <f t="shared" si="7"/>
        <v>0</v>
      </c>
    </row>
    <row r="156" spans="1:10" x14ac:dyDescent="0.25">
      <c r="A156" s="69">
        <v>3139</v>
      </c>
      <c r="B156" s="70" t="s">
        <v>361</v>
      </c>
      <c r="C156" s="71"/>
      <c r="D156" s="70" t="s">
        <v>186</v>
      </c>
      <c r="E156" s="72">
        <v>1</v>
      </c>
      <c r="F156" s="352"/>
      <c r="G156" s="116">
        <v>90</v>
      </c>
      <c r="H156" s="117">
        <v>90</v>
      </c>
      <c r="I156" s="337"/>
      <c r="J156" s="333">
        <f t="shared" si="7"/>
        <v>0</v>
      </c>
    </row>
    <row r="157" spans="1:10" x14ac:dyDescent="0.25">
      <c r="A157" s="74">
        <v>3141</v>
      </c>
      <c r="B157" s="59" t="s">
        <v>362</v>
      </c>
      <c r="C157" s="75"/>
      <c r="D157" s="59" t="s">
        <v>6</v>
      </c>
      <c r="E157" s="76">
        <v>1</v>
      </c>
      <c r="F157" s="353"/>
      <c r="G157" s="114">
        <v>104</v>
      </c>
      <c r="H157" s="118">
        <v>104</v>
      </c>
      <c r="I157" s="337"/>
      <c r="J157" s="333">
        <f t="shared" si="7"/>
        <v>0</v>
      </c>
    </row>
    <row r="158" spans="1:10" x14ac:dyDescent="0.25">
      <c r="A158" s="64">
        <v>3142</v>
      </c>
      <c r="B158" s="66" t="s">
        <v>363</v>
      </c>
      <c r="C158" s="65"/>
      <c r="D158" s="66" t="s">
        <v>6</v>
      </c>
      <c r="E158" s="67">
        <v>1</v>
      </c>
      <c r="F158" s="357"/>
      <c r="G158" s="140">
        <v>104</v>
      </c>
      <c r="H158" s="119">
        <v>104</v>
      </c>
      <c r="I158" s="337"/>
      <c r="J158" s="333">
        <f t="shared" si="7"/>
        <v>0</v>
      </c>
    </row>
    <row r="159" spans="1:10" x14ac:dyDescent="0.25">
      <c r="A159" s="64">
        <v>3143</v>
      </c>
      <c r="B159" s="66" t="s">
        <v>364</v>
      </c>
      <c r="C159" s="65"/>
      <c r="D159" s="66" t="s">
        <v>7</v>
      </c>
      <c r="E159" s="67">
        <v>1</v>
      </c>
      <c r="F159" s="357"/>
      <c r="G159" s="140">
        <v>138</v>
      </c>
      <c r="H159" s="119">
        <v>138</v>
      </c>
      <c r="I159" s="337"/>
      <c r="J159" s="333">
        <f t="shared" si="7"/>
        <v>0</v>
      </c>
    </row>
    <row r="160" spans="1:10" x14ac:dyDescent="0.25">
      <c r="A160" s="58">
        <v>3147</v>
      </c>
      <c r="B160" s="61" t="s">
        <v>288</v>
      </c>
      <c r="C160" s="60"/>
      <c r="D160" s="61" t="s">
        <v>0</v>
      </c>
      <c r="E160" s="62">
        <v>1</v>
      </c>
      <c r="F160" s="351"/>
      <c r="G160" s="111">
        <v>26</v>
      </c>
      <c r="H160" s="112">
        <v>26</v>
      </c>
      <c r="I160" s="337"/>
      <c r="J160" s="333">
        <f t="shared" si="7"/>
        <v>0</v>
      </c>
    </row>
    <row r="161" spans="1:10" x14ac:dyDescent="0.25">
      <c r="A161" s="64">
        <v>3148</v>
      </c>
      <c r="B161" s="66" t="s">
        <v>287</v>
      </c>
      <c r="C161" s="65"/>
      <c r="D161" s="66" t="s">
        <v>0</v>
      </c>
      <c r="E161" s="67">
        <v>1</v>
      </c>
      <c r="F161" s="357"/>
      <c r="G161" s="140">
        <v>26</v>
      </c>
      <c r="H161" s="119">
        <v>26</v>
      </c>
      <c r="I161" s="337"/>
      <c r="J161" s="333">
        <f t="shared" si="7"/>
        <v>0</v>
      </c>
    </row>
    <row r="162" spans="1:10" x14ac:dyDescent="0.25">
      <c r="A162" s="64">
        <v>3149</v>
      </c>
      <c r="B162" s="66" t="s">
        <v>289</v>
      </c>
      <c r="C162" s="65"/>
      <c r="D162" s="66" t="s">
        <v>0</v>
      </c>
      <c r="E162" s="67">
        <v>1</v>
      </c>
      <c r="F162" s="357"/>
      <c r="G162" s="140">
        <v>26</v>
      </c>
      <c r="H162" s="119">
        <v>26</v>
      </c>
      <c r="I162" s="337"/>
      <c r="J162" s="333">
        <f t="shared" si="7"/>
        <v>0</v>
      </c>
    </row>
    <row r="163" spans="1:10" x14ac:dyDescent="0.25">
      <c r="A163" s="64">
        <v>3150</v>
      </c>
      <c r="B163" s="66" t="s">
        <v>290</v>
      </c>
      <c r="C163" s="65"/>
      <c r="D163" s="66" t="s">
        <v>0</v>
      </c>
      <c r="E163" s="67">
        <v>1</v>
      </c>
      <c r="F163" s="357"/>
      <c r="G163" s="140">
        <v>26</v>
      </c>
      <c r="H163" s="119">
        <v>26</v>
      </c>
      <c r="I163" s="337"/>
      <c r="J163" s="333">
        <f t="shared" si="7"/>
        <v>0</v>
      </c>
    </row>
    <row r="164" spans="1:10" x14ac:dyDescent="0.25">
      <c r="A164" s="64">
        <v>3151</v>
      </c>
      <c r="B164" s="66" t="s">
        <v>291</v>
      </c>
      <c r="C164" s="65"/>
      <c r="D164" s="66" t="s">
        <v>0</v>
      </c>
      <c r="E164" s="67">
        <v>1</v>
      </c>
      <c r="F164" s="357"/>
      <c r="G164" s="140">
        <v>26</v>
      </c>
      <c r="H164" s="119">
        <v>26</v>
      </c>
      <c r="I164" s="337"/>
      <c r="J164" s="333">
        <f t="shared" si="7"/>
        <v>0</v>
      </c>
    </row>
    <row r="165" spans="1:10" x14ac:dyDescent="0.25">
      <c r="A165" s="64">
        <v>3152</v>
      </c>
      <c r="B165" s="66" t="s">
        <v>292</v>
      </c>
      <c r="C165" s="65"/>
      <c r="D165" s="66" t="s">
        <v>0</v>
      </c>
      <c r="E165" s="67">
        <v>1</v>
      </c>
      <c r="F165" s="357"/>
      <c r="G165" s="140">
        <v>26</v>
      </c>
      <c r="H165" s="119">
        <v>26</v>
      </c>
      <c r="I165" s="337"/>
      <c r="J165" s="333">
        <f t="shared" si="7"/>
        <v>0</v>
      </c>
    </row>
    <row r="166" spans="1:10" x14ac:dyDescent="0.25">
      <c r="A166" s="64">
        <v>3153</v>
      </c>
      <c r="B166" s="66" t="s">
        <v>293</v>
      </c>
      <c r="C166" s="65"/>
      <c r="D166" s="66" t="s">
        <v>0</v>
      </c>
      <c r="E166" s="67">
        <v>1</v>
      </c>
      <c r="F166" s="357"/>
      <c r="G166" s="140">
        <v>26</v>
      </c>
      <c r="H166" s="119">
        <v>26</v>
      </c>
      <c r="I166" s="337"/>
      <c r="J166" s="333">
        <f t="shared" si="7"/>
        <v>0</v>
      </c>
    </row>
    <row r="167" spans="1:10" x14ac:dyDescent="0.25">
      <c r="A167" s="64">
        <v>3154</v>
      </c>
      <c r="B167" s="66" t="s">
        <v>294</v>
      </c>
      <c r="C167" s="65"/>
      <c r="D167" s="66" t="s">
        <v>0</v>
      </c>
      <c r="E167" s="67">
        <v>1</v>
      </c>
      <c r="F167" s="357"/>
      <c r="G167" s="140">
        <v>26</v>
      </c>
      <c r="H167" s="119">
        <v>26</v>
      </c>
      <c r="I167" s="337"/>
      <c r="J167" s="333">
        <f t="shared" si="7"/>
        <v>0</v>
      </c>
    </row>
    <row r="168" spans="1:10" x14ac:dyDescent="0.25">
      <c r="A168" s="69">
        <v>3155</v>
      </c>
      <c r="B168" s="70" t="s">
        <v>295</v>
      </c>
      <c r="C168" s="71"/>
      <c r="D168" s="70" t="s">
        <v>0</v>
      </c>
      <c r="E168" s="72">
        <v>1</v>
      </c>
      <c r="F168" s="352"/>
      <c r="G168" s="116">
        <v>26</v>
      </c>
      <c r="H168" s="117">
        <v>26</v>
      </c>
      <c r="I168" s="338"/>
      <c r="J168" s="333">
        <f t="shared" si="7"/>
        <v>0</v>
      </c>
    </row>
    <row r="169" spans="1:10" x14ac:dyDescent="0.25">
      <c r="A169" s="40"/>
      <c r="B169" s="40" t="s">
        <v>501</v>
      </c>
      <c r="C169" s="40"/>
      <c r="D169" s="40"/>
      <c r="E169" s="122" t="s">
        <v>426</v>
      </c>
      <c r="F169" s="355"/>
      <c r="G169" s="122" t="s">
        <v>425</v>
      </c>
      <c r="H169" s="123" t="s">
        <v>424</v>
      </c>
      <c r="I169" s="308"/>
      <c r="J169" s="333"/>
    </row>
    <row r="170" spans="1:10" x14ac:dyDescent="0.25">
      <c r="A170" s="58">
        <v>3156</v>
      </c>
      <c r="B170" s="61" t="s">
        <v>296</v>
      </c>
      <c r="C170" s="60"/>
      <c r="D170" s="61" t="s">
        <v>0</v>
      </c>
      <c r="E170" s="62">
        <v>1</v>
      </c>
      <c r="F170" s="351"/>
      <c r="G170" s="111">
        <v>26</v>
      </c>
      <c r="H170" s="112">
        <v>26</v>
      </c>
      <c r="I170" s="336"/>
      <c r="J170" s="333">
        <f t="shared" si="7"/>
        <v>0</v>
      </c>
    </row>
    <row r="171" spans="1:10" x14ac:dyDescent="0.25">
      <c r="A171" s="64">
        <v>3157</v>
      </c>
      <c r="B171" s="66" t="s">
        <v>297</v>
      </c>
      <c r="C171" s="65"/>
      <c r="D171" s="66" t="s">
        <v>0</v>
      </c>
      <c r="E171" s="67">
        <v>1</v>
      </c>
      <c r="F171" s="357"/>
      <c r="G171" s="140">
        <v>26</v>
      </c>
      <c r="H171" s="119">
        <v>26</v>
      </c>
      <c r="I171" s="337"/>
      <c r="J171" s="333">
        <f t="shared" si="7"/>
        <v>0</v>
      </c>
    </row>
    <row r="172" spans="1:10" x14ac:dyDescent="0.25">
      <c r="A172" s="64">
        <v>3158</v>
      </c>
      <c r="B172" s="66" t="s">
        <v>298</v>
      </c>
      <c r="C172" s="65"/>
      <c r="D172" s="66" t="s">
        <v>0</v>
      </c>
      <c r="E172" s="67">
        <v>1</v>
      </c>
      <c r="F172" s="357"/>
      <c r="G172" s="140">
        <v>26</v>
      </c>
      <c r="H172" s="119">
        <v>26</v>
      </c>
      <c r="I172" s="337"/>
      <c r="J172" s="333">
        <f t="shared" si="7"/>
        <v>0</v>
      </c>
    </row>
    <row r="173" spans="1:10" x14ac:dyDescent="0.25">
      <c r="A173" s="64">
        <v>3159</v>
      </c>
      <c r="B173" s="66" t="s">
        <v>299</v>
      </c>
      <c r="C173" s="65"/>
      <c r="D173" s="66" t="s">
        <v>0</v>
      </c>
      <c r="E173" s="67">
        <v>1</v>
      </c>
      <c r="F173" s="357"/>
      <c r="G173" s="140">
        <v>26</v>
      </c>
      <c r="H173" s="119">
        <v>26</v>
      </c>
      <c r="I173" s="337"/>
      <c r="J173" s="333">
        <f t="shared" si="7"/>
        <v>0</v>
      </c>
    </row>
    <row r="174" spans="1:10" x14ac:dyDescent="0.25">
      <c r="A174" s="64">
        <v>3160</v>
      </c>
      <c r="B174" s="66" t="s">
        <v>300</v>
      </c>
      <c r="C174" s="65"/>
      <c r="D174" s="66" t="s">
        <v>0</v>
      </c>
      <c r="E174" s="67">
        <v>1</v>
      </c>
      <c r="F174" s="357"/>
      <c r="G174" s="140">
        <v>26</v>
      </c>
      <c r="H174" s="119">
        <v>26</v>
      </c>
      <c r="I174" s="337"/>
      <c r="J174" s="333">
        <f t="shared" si="7"/>
        <v>0</v>
      </c>
    </row>
    <row r="175" spans="1:10" x14ac:dyDescent="0.25">
      <c r="A175" s="64">
        <v>3161</v>
      </c>
      <c r="B175" s="66" t="s">
        <v>301</v>
      </c>
      <c r="C175" s="65"/>
      <c r="D175" s="66" t="s">
        <v>0</v>
      </c>
      <c r="E175" s="67">
        <v>1</v>
      </c>
      <c r="F175" s="357"/>
      <c r="G175" s="140">
        <v>26</v>
      </c>
      <c r="H175" s="119">
        <v>26</v>
      </c>
      <c r="I175" s="337"/>
      <c r="J175" s="333">
        <f t="shared" si="7"/>
        <v>0</v>
      </c>
    </row>
    <row r="176" spans="1:10" x14ac:dyDescent="0.25">
      <c r="A176" s="64">
        <v>3162</v>
      </c>
      <c r="B176" s="66" t="s">
        <v>302</v>
      </c>
      <c r="C176" s="65"/>
      <c r="D176" s="66" t="s">
        <v>0</v>
      </c>
      <c r="E176" s="67">
        <v>1</v>
      </c>
      <c r="F176" s="357"/>
      <c r="G176" s="140">
        <v>26</v>
      </c>
      <c r="H176" s="119">
        <v>26</v>
      </c>
      <c r="I176" s="337"/>
      <c r="J176" s="333">
        <f t="shared" si="7"/>
        <v>0</v>
      </c>
    </row>
    <row r="177" spans="1:10" x14ac:dyDescent="0.25">
      <c r="A177" s="64">
        <v>3163</v>
      </c>
      <c r="B177" s="66" t="s">
        <v>303</v>
      </c>
      <c r="C177" s="65"/>
      <c r="D177" s="66" t="s">
        <v>0</v>
      </c>
      <c r="E177" s="67">
        <v>1</v>
      </c>
      <c r="F177" s="357"/>
      <c r="G177" s="140">
        <v>26</v>
      </c>
      <c r="H177" s="119">
        <v>26</v>
      </c>
      <c r="I177" s="337"/>
      <c r="J177" s="333">
        <f t="shared" si="7"/>
        <v>0</v>
      </c>
    </row>
    <row r="178" spans="1:10" x14ac:dyDescent="0.25">
      <c r="A178" s="64">
        <v>3164</v>
      </c>
      <c r="B178" s="66" t="s">
        <v>305</v>
      </c>
      <c r="C178" s="65"/>
      <c r="D178" s="66" t="s">
        <v>0</v>
      </c>
      <c r="E178" s="67">
        <v>1</v>
      </c>
      <c r="F178" s="357"/>
      <c r="G178" s="140">
        <v>26</v>
      </c>
      <c r="H178" s="119">
        <v>26</v>
      </c>
      <c r="I178" s="337"/>
      <c r="J178" s="333">
        <f t="shared" si="7"/>
        <v>0</v>
      </c>
    </row>
    <row r="179" spans="1:10" x14ac:dyDescent="0.25">
      <c r="A179" s="64">
        <v>3165</v>
      </c>
      <c r="B179" s="66" t="s">
        <v>306</v>
      </c>
      <c r="C179" s="65"/>
      <c r="D179" s="66" t="s">
        <v>0</v>
      </c>
      <c r="E179" s="67">
        <v>1</v>
      </c>
      <c r="F179" s="357"/>
      <c r="G179" s="140">
        <v>26</v>
      </c>
      <c r="H179" s="119">
        <v>26</v>
      </c>
      <c r="I179" s="337"/>
      <c r="J179" s="333">
        <f t="shared" si="7"/>
        <v>0</v>
      </c>
    </row>
    <row r="180" spans="1:10" x14ac:dyDescent="0.25">
      <c r="A180" s="64">
        <v>3166</v>
      </c>
      <c r="B180" s="66" t="s">
        <v>307</v>
      </c>
      <c r="C180" s="65"/>
      <c r="D180" s="66" t="s">
        <v>0</v>
      </c>
      <c r="E180" s="67">
        <v>1</v>
      </c>
      <c r="F180" s="357"/>
      <c r="G180" s="140">
        <v>26</v>
      </c>
      <c r="H180" s="119">
        <v>26</v>
      </c>
      <c r="I180" s="337"/>
      <c r="J180" s="333">
        <f t="shared" si="7"/>
        <v>0</v>
      </c>
    </row>
    <row r="181" spans="1:10" x14ac:dyDescent="0.25">
      <c r="A181" s="64">
        <v>3167</v>
      </c>
      <c r="B181" s="66" t="s">
        <v>308</v>
      </c>
      <c r="C181" s="65"/>
      <c r="D181" s="66" t="s">
        <v>0</v>
      </c>
      <c r="E181" s="67">
        <v>1</v>
      </c>
      <c r="F181" s="357"/>
      <c r="G181" s="140">
        <v>26</v>
      </c>
      <c r="H181" s="119">
        <v>26</v>
      </c>
      <c r="I181" s="337"/>
      <c r="J181" s="333">
        <f t="shared" si="7"/>
        <v>0</v>
      </c>
    </row>
    <row r="182" spans="1:10" x14ac:dyDescent="0.25">
      <c r="A182" s="64">
        <v>3168</v>
      </c>
      <c r="B182" s="66" t="s">
        <v>309</v>
      </c>
      <c r="C182" s="65"/>
      <c r="D182" s="66" t="s">
        <v>0</v>
      </c>
      <c r="E182" s="67">
        <v>1</v>
      </c>
      <c r="F182" s="357"/>
      <c r="G182" s="140">
        <v>26</v>
      </c>
      <c r="H182" s="119">
        <v>26</v>
      </c>
      <c r="I182" s="337"/>
      <c r="J182" s="333">
        <f t="shared" si="7"/>
        <v>0</v>
      </c>
    </row>
    <row r="183" spans="1:10" x14ac:dyDescent="0.25">
      <c r="A183" s="64">
        <v>3169</v>
      </c>
      <c r="B183" s="66" t="s">
        <v>310</v>
      </c>
      <c r="C183" s="65"/>
      <c r="D183" s="66" t="s">
        <v>0</v>
      </c>
      <c r="E183" s="67">
        <v>1</v>
      </c>
      <c r="F183" s="357"/>
      <c r="G183" s="140">
        <v>26</v>
      </c>
      <c r="H183" s="119">
        <v>26</v>
      </c>
      <c r="I183" s="337"/>
      <c r="J183" s="333">
        <f t="shared" si="7"/>
        <v>0</v>
      </c>
    </row>
    <row r="184" spans="1:10" x14ac:dyDescent="0.25">
      <c r="A184" s="64">
        <v>3170</v>
      </c>
      <c r="B184" s="66" t="s">
        <v>311</v>
      </c>
      <c r="C184" s="65"/>
      <c r="D184" s="66" t="s">
        <v>0</v>
      </c>
      <c r="E184" s="67">
        <v>1</v>
      </c>
      <c r="F184" s="357"/>
      <c r="G184" s="140">
        <v>26</v>
      </c>
      <c r="H184" s="119">
        <v>26</v>
      </c>
      <c r="I184" s="337"/>
      <c r="J184" s="333">
        <f t="shared" si="7"/>
        <v>0</v>
      </c>
    </row>
    <row r="185" spans="1:10" x14ac:dyDescent="0.25">
      <c r="A185" s="64">
        <v>3171</v>
      </c>
      <c r="B185" s="66" t="s">
        <v>312</v>
      </c>
      <c r="C185" s="65"/>
      <c r="D185" s="66" t="s">
        <v>0</v>
      </c>
      <c r="E185" s="67">
        <v>1</v>
      </c>
      <c r="F185" s="357"/>
      <c r="G185" s="140">
        <v>26</v>
      </c>
      <c r="H185" s="119">
        <v>26</v>
      </c>
      <c r="I185" s="337"/>
      <c r="J185" s="333">
        <f t="shared" si="7"/>
        <v>0</v>
      </c>
    </row>
    <row r="186" spans="1:10" x14ac:dyDescent="0.25">
      <c r="A186" s="64">
        <v>3172</v>
      </c>
      <c r="B186" s="66" t="s">
        <v>313</v>
      </c>
      <c r="C186" s="65"/>
      <c r="D186" s="66" t="s">
        <v>0</v>
      </c>
      <c r="E186" s="67">
        <v>1</v>
      </c>
      <c r="F186" s="357"/>
      <c r="G186" s="140">
        <v>26</v>
      </c>
      <c r="H186" s="119">
        <v>26</v>
      </c>
      <c r="I186" s="337"/>
      <c r="J186" s="333">
        <f t="shared" si="7"/>
        <v>0</v>
      </c>
    </row>
    <row r="187" spans="1:10" x14ac:dyDescent="0.25">
      <c r="A187" s="64">
        <v>3173</v>
      </c>
      <c r="B187" s="66" t="s">
        <v>314</v>
      </c>
      <c r="C187" s="65"/>
      <c r="D187" s="66" t="s">
        <v>0</v>
      </c>
      <c r="E187" s="67">
        <v>1</v>
      </c>
      <c r="F187" s="357"/>
      <c r="G187" s="140">
        <v>26</v>
      </c>
      <c r="H187" s="119">
        <v>26</v>
      </c>
      <c r="I187" s="337"/>
      <c r="J187" s="333">
        <f t="shared" si="7"/>
        <v>0</v>
      </c>
    </row>
    <row r="188" spans="1:10" x14ac:dyDescent="0.25">
      <c r="A188" s="64">
        <v>3174</v>
      </c>
      <c r="B188" s="66" t="s">
        <v>315</v>
      </c>
      <c r="C188" s="65"/>
      <c r="D188" s="66" t="s">
        <v>0</v>
      </c>
      <c r="E188" s="67">
        <v>1</v>
      </c>
      <c r="F188" s="357"/>
      <c r="G188" s="140">
        <v>26</v>
      </c>
      <c r="H188" s="119">
        <v>26</v>
      </c>
      <c r="I188" s="337"/>
      <c r="J188" s="333">
        <f t="shared" si="7"/>
        <v>0</v>
      </c>
    </row>
    <row r="189" spans="1:10" x14ac:dyDescent="0.25">
      <c r="A189" s="64">
        <v>3175</v>
      </c>
      <c r="B189" s="66" t="s">
        <v>316</v>
      </c>
      <c r="C189" s="65"/>
      <c r="D189" s="66" t="s">
        <v>0</v>
      </c>
      <c r="E189" s="67">
        <v>1</v>
      </c>
      <c r="F189" s="357"/>
      <c r="G189" s="140">
        <v>26</v>
      </c>
      <c r="H189" s="119">
        <v>26</v>
      </c>
      <c r="I189" s="337"/>
      <c r="J189" s="333">
        <f t="shared" si="7"/>
        <v>0</v>
      </c>
    </row>
    <row r="190" spans="1:10" x14ac:dyDescent="0.25">
      <c r="A190" s="69">
        <v>3176</v>
      </c>
      <c r="B190" s="70" t="s">
        <v>304</v>
      </c>
      <c r="C190" s="71"/>
      <c r="D190" s="70" t="s">
        <v>0</v>
      </c>
      <c r="E190" s="72">
        <v>1</v>
      </c>
      <c r="F190" s="352"/>
      <c r="G190" s="116">
        <v>26</v>
      </c>
      <c r="H190" s="117">
        <v>26</v>
      </c>
      <c r="I190" s="337"/>
      <c r="J190" s="333">
        <f t="shared" si="7"/>
        <v>0</v>
      </c>
    </row>
    <row r="191" spans="1:10" x14ac:dyDescent="0.25">
      <c r="A191" s="74">
        <v>3177</v>
      </c>
      <c r="B191" s="61" t="s">
        <v>288</v>
      </c>
      <c r="C191" s="75"/>
      <c r="D191" s="59" t="s">
        <v>183</v>
      </c>
      <c r="E191" s="76">
        <v>1</v>
      </c>
      <c r="F191" s="353"/>
      <c r="G191" s="114">
        <v>39</v>
      </c>
      <c r="H191" s="118">
        <v>39</v>
      </c>
      <c r="I191" s="337"/>
      <c r="J191" s="333">
        <f t="shared" si="7"/>
        <v>0</v>
      </c>
    </row>
    <row r="192" spans="1:10" x14ac:dyDescent="0.25">
      <c r="A192" s="64">
        <v>3178</v>
      </c>
      <c r="B192" s="66" t="s">
        <v>287</v>
      </c>
      <c r="C192" s="65"/>
      <c r="D192" s="66" t="s">
        <v>183</v>
      </c>
      <c r="E192" s="67">
        <v>1</v>
      </c>
      <c r="F192" s="357"/>
      <c r="G192" s="140">
        <v>39</v>
      </c>
      <c r="H192" s="119">
        <v>39</v>
      </c>
      <c r="I192" s="337"/>
      <c r="J192" s="333">
        <f t="shared" si="7"/>
        <v>0</v>
      </c>
    </row>
    <row r="193" spans="1:10" x14ac:dyDescent="0.25">
      <c r="A193" s="64">
        <v>3179</v>
      </c>
      <c r="B193" s="66" t="s">
        <v>289</v>
      </c>
      <c r="C193" s="65"/>
      <c r="D193" s="66" t="s">
        <v>183</v>
      </c>
      <c r="E193" s="67">
        <v>1</v>
      </c>
      <c r="F193" s="468" t="s">
        <v>650</v>
      </c>
      <c r="G193" s="140">
        <v>39</v>
      </c>
      <c r="H193" s="119">
        <v>39</v>
      </c>
      <c r="I193" s="337"/>
      <c r="J193" s="333">
        <f t="shared" si="7"/>
        <v>0</v>
      </c>
    </row>
    <row r="194" spans="1:10" x14ac:dyDescent="0.25">
      <c r="A194" s="64">
        <v>3180</v>
      </c>
      <c r="B194" s="66" t="s">
        <v>290</v>
      </c>
      <c r="C194" s="65"/>
      <c r="D194" s="66" t="s">
        <v>183</v>
      </c>
      <c r="E194" s="67">
        <v>1</v>
      </c>
      <c r="F194" s="468" t="s">
        <v>650</v>
      </c>
      <c r="G194" s="140">
        <v>39</v>
      </c>
      <c r="H194" s="119">
        <v>39</v>
      </c>
      <c r="I194" s="337"/>
      <c r="J194" s="333">
        <f t="shared" si="7"/>
        <v>0</v>
      </c>
    </row>
    <row r="195" spans="1:10" x14ac:dyDescent="0.25">
      <c r="A195" s="64">
        <v>3181</v>
      </c>
      <c r="B195" s="66" t="s">
        <v>291</v>
      </c>
      <c r="C195" s="65"/>
      <c r="D195" s="66" t="s">
        <v>183</v>
      </c>
      <c r="E195" s="67">
        <v>1</v>
      </c>
      <c r="F195" s="357"/>
      <c r="G195" s="140">
        <v>39</v>
      </c>
      <c r="H195" s="119">
        <v>39</v>
      </c>
      <c r="I195" s="337"/>
      <c r="J195" s="333">
        <f t="shared" si="7"/>
        <v>0</v>
      </c>
    </row>
    <row r="196" spans="1:10" x14ac:dyDescent="0.25">
      <c r="A196" s="64">
        <v>3182</v>
      </c>
      <c r="B196" s="66" t="s">
        <v>292</v>
      </c>
      <c r="C196" s="65"/>
      <c r="D196" s="66" t="s">
        <v>183</v>
      </c>
      <c r="E196" s="67">
        <v>1</v>
      </c>
      <c r="F196" s="357"/>
      <c r="G196" s="140">
        <v>39</v>
      </c>
      <c r="H196" s="119">
        <v>39</v>
      </c>
      <c r="I196" s="337"/>
      <c r="J196" s="333">
        <f t="shared" si="7"/>
        <v>0</v>
      </c>
    </row>
    <row r="197" spans="1:10" x14ac:dyDescent="0.25">
      <c r="A197" s="64">
        <v>3183</v>
      </c>
      <c r="B197" s="66" t="s">
        <v>293</v>
      </c>
      <c r="C197" s="65"/>
      <c r="D197" s="66" t="s">
        <v>183</v>
      </c>
      <c r="E197" s="67">
        <v>1</v>
      </c>
      <c r="F197" s="357"/>
      <c r="G197" s="140">
        <v>39</v>
      </c>
      <c r="H197" s="119">
        <v>39</v>
      </c>
      <c r="I197" s="337"/>
      <c r="J197" s="333">
        <f t="shared" si="7"/>
        <v>0</v>
      </c>
    </row>
    <row r="198" spans="1:10" x14ac:dyDescent="0.25">
      <c r="A198" s="64">
        <v>3184</v>
      </c>
      <c r="B198" s="66" t="s">
        <v>294</v>
      </c>
      <c r="C198" s="65"/>
      <c r="D198" s="66" t="s">
        <v>183</v>
      </c>
      <c r="E198" s="67">
        <v>1</v>
      </c>
      <c r="F198" s="357"/>
      <c r="G198" s="140">
        <v>39</v>
      </c>
      <c r="H198" s="119">
        <v>39</v>
      </c>
      <c r="I198" s="337"/>
      <c r="J198" s="333">
        <f t="shared" si="7"/>
        <v>0</v>
      </c>
    </row>
    <row r="199" spans="1:10" x14ac:dyDescent="0.25">
      <c r="A199" s="64">
        <v>3185</v>
      </c>
      <c r="B199" s="66" t="s">
        <v>295</v>
      </c>
      <c r="C199" s="65"/>
      <c r="D199" s="66" t="s">
        <v>183</v>
      </c>
      <c r="E199" s="67">
        <v>1</v>
      </c>
      <c r="F199" s="357"/>
      <c r="G199" s="140">
        <v>39</v>
      </c>
      <c r="H199" s="119">
        <v>39</v>
      </c>
      <c r="I199" s="337"/>
      <c r="J199" s="333">
        <f t="shared" si="7"/>
        <v>0</v>
      </c>
    </row>
    <row r="200" spans="1:10" x14ac:dyDescent="0.25">
      <c r="A200" s="64">
        <v>3186</v>
      </c>
      <c r="B200" s="66" t="s">
        <v>855</v>
      </c>
      <c r="C200" s="65"/>
      <c r="D200" s="66" t="s">
        <v>183</v>
      </c>
      <c r="E200" s="67">
        <v>1</v>
      </c>
      <c r="F200" s="357"/>
      <c r="G200" s="140">
        <v>39</v>
      </c>
      <c r="H200" s="119">
        <v>39</v>
      </c>
      <c r="I200" s="337"/>
      <c r="J200" s="333">
        <f t="shared" si="7"/>
        <v>0</v>
      </c>
    </row>
    <row r="201" spans="1:10" x14ac:dyDescent="0.25">
      <c r="A201" s="64">
        <v>3187</v>
      </c>
      <c r="B201" s="66" t="s">
        <v>297</v>
      </c>
      <c r="C201" s="65"/>
      <c r="D201" s="66" t="s">
        <v>183</v>
      </c>
      <c r="E201" s="67">
        <v>1</v>
      </c>
      <c r="F201" s="357"/>
      <c r="G201" s="140">
        <v>39</v>
      </c>
      <c r="H201" s="119">
        <v>39</v>
      </c>
      <c r="I201" s="337"/>
      <c r="J201" s="333">
        <f t="shared" si="7"/>
        <v>0</v>
      </c>
    </row>
    <row r="202" spans="1:10" x14ac:dyDescent="0.25">
      <c r="A202" s="64">
        <v>3188</v>
      </c>
      <c r="B202" s="66" t="s">
        <v>298</v>
      </c>
      <c r="C202" s="65"/>
      <c r="D202" s="66" t="s">
        <v>183</v>
      </c>
      <c r="E202" s="67">
        <v>1</v>
      </c>
      <c r="F202" s="357"/>
      <c r="G202" s="140">
        <v>39</v>
      </c>
      <c r="H202" s="119">
        <v>39</v>
      </c>
      <c r="I202" s="337"/>
      <c r="J202" s="333">
        <f t="shared" si="7"/>
        <v>0</v>
      </c>
    </row>
    <row r="203" spans="1:10" x14ac:dyDescent="0.25">
      <c r="A203" s="64">
        <v>3189</v>
      </c>
      <c r="B203" s="66" t="s">
        <v>299</v>
      </c>
      <c r="C203" s="65"/>
      <c r="D203" s="66" t="s">
        <v>183</v>
      </c>
      <c r="E203" s="67">
        <v>1</v>
      </c>
      <c r="F203" s="357"/>
      <c r="G203" s="140">
        <v>39</v>
      </c>
      <c r="H203" s="119">
        <v>39</v>
      </c>
      <c r="I203" s="337"/>
      <c r="J203" s="333">
        <f t="shared" si="7"/>
        <v>0</v>
      </c>
    </row>
    <row r="204" spans="1:10" x14ac:dyDescent="0.25">
      <c r="A204" s="64">
        <v>3190</v>
      </c>
      <c r="B204" s="66" t="s">
        <v>300</v>
      </c>
      <c r="C204" s="65"/>
      <c r="D204" s="66" t="s">
        <v>183</v>
      </c>
      <c r="E204" s="67">
        <v>1</v>
      </c>
      <c r="F204" s="357"/>
      <c r="G204" s="140">
        <v>39</v>
      </c>
      <c r="H204" s="119">
        <v>39</v>
      </c>
      <c r="I204" s="337"/>
      <c r="J204" s="333">
        <f t="shared" si="7"/>
        <v>0</v>
      </c>
    </row>
    <row r="205" spans="1:10" x14ac:dyDescent="0.25">
      <c r="A205" s="64">
        <v>3191</v>
      </c>
      <c r="B205" s="66" t="s">
        <v>301</v>
      </c>
      <c r="C205" s="65"/>
      <c r="D205" s="66" t="s">
        <v>183</v>
      </c>
      <c r="E205" s="67">
        <v>1</v>
      </c>
      <c r="F205" s="357"/>
      <c r="G205" s="140">
        <v>39</v>
      </c>
      <c r="H205" s="119">
        <v>39</v>
      </c>
      <c r="I205" s="337"/>
      <c r="J205" s="333">
        <f t="shared" si="7"/>
        <v>0</v>
      </c>
    </row>
    <row r="206" spans="1:10" x14ac:dyDescent="0.25">
      <c r="A206" s="64">
        <v>3192</v>
      </c>
      <c r="B206" s="66" t="s">
        <v>302</v>
      </c>
      <c r="C206" s="65"/>
      <c r="D206" s="66" t="s">
        <v>183</v>
      </c>
      <c r="E206" s="67">
        <v>1</v>
      </c>
      <c r="F206" s="357"/>
      <c r="G206" s="140">
        <v>39</v>
      </c>
      <c r="H206" s="119">
        <v>39</v>
      </c>
      <c r="I206" s="337"/>
      <c r="J206" s="333">
        <f t="shared" si="7"/>
        <v>0</v>
      </c>
    </row>
    <row r="207" spans="1:10" x14ac:dyDescent="0.25">
      <c r="A207" s="64">
        <v>3193</v>
      </c>
      <c r="B207" s="66" t="s">
        <v>303</v>
      </c>
      <c r="C207" s="65"/>
      <c r="D207" s="66" t="s">
        <v>183</v>
      </c>
      <c r="E207" s="67">
        <v>1</v>
      </c>
      <c r="F207" s="357"/>
      <c r="G207" s="140">
        <v>39</v>
      </c>
      <c r="H207" s="119">
        <v>39</v>
      </c>
      <c r="I207" s="337"/>
      <c r="J207" s="333">
        <f t="shared" si="7"/>
        <v>0</v>
      </c>
    </row>
    <row r="208" spans="1:10" x14ac:dyDescent="0.25">
      <c r="A208" s="64">
        <v>3194</v>
      </c>
      <c r="B208" s="66" t="s">
        <v>305</v>
      </c>
      <c r="C208" s="65"/>
      <c r="D208" s="66" t="s">
        <v>183</v>
      </c>
      <c r="E208" s="67">
        <v>1</v>
      </c>
      <c r="F208" s="357"/>
      <c r="G208" s="140">
        <v>39</v>
      </c>
      <c r="H208" s="119">
        <v>39</v>
      </c>
      <c r="I208" s="337"/>
      <c r="J208" s="333">
        <f t="shared" si="7"/>
        <v>0</v>
      </c>
    </row>
    <row r="209" spans="1:10" x14ac:dyDescent="0.25">
      <c r="A209" s="64">
        <v>3195</v>
      </c>
      <c r="B209" s="66" t="s">
        <v>306</v>
      </c>
      <c r="C209" s="65"/>
      <c r="D209" s="66" t="s">
        <v>183</v>
      </c>
      <c r="E209" s="67">
        <v>1</v>
      </c>
      <c r="F209" s="357"/>
      <c r="G209" s="140">
        <v>39</v>
      </c>
      <c r="H209" s="119">
        <v>39</v>
      </c>
      <c r="I209" s="337"/>
      <c r="J209" s="333">
        <f t="shared" si="7"/>
        <v>0</v>
      </c>
    </row>
    <row r="210" spans="1:10" x14ac:dyDescent="0.25">
      <c r="A210" s="64">
        <v>3196</v>
      </c>
      <c r="B210" s="66" t="s">
        <v>307</v>
      </c>
      <c r="C210" s="65"/>
      <c r="D210" s="66" t="s">
        <v>183</v>
      </c>
      <c r="E210" s="67">
        <v>1</v>
      </c>
      <c r="F210" s="357"/>
      <c r="G210" s="140">
        <v>39</v>
      </c>
      <c r="H210" s="119">
        <v>39</v>
      </c>
      <c r="I210" s="337"/>
      <c r="J210" s="333">
        <f t="shared" si="7"/>
        <v>0</v>
      </c>
    </row>
    <row r="211" spans="1:10" x14ac:dyDescent="0.25">
      <c r="A211" s="64">
        <v>3197</v>
      </c>
      <c r="B211" s="66" t="s">
        <v>308</v>
      </c>
      <c r="C211" s="65"/>
      <c r="D211" s="66" t="s">
        <v>183</v>
      </c>
      <c r="E211" s="67">
        <v>1</v>
      </c>
      <c r="F211" s="468" t="s">
        <v>650</v>
      </c>
      <c r="G211" s="140">
        <v>39</v>
      </c>
      <c r="H211" s="119">
        <v>39</v>
      </c>
      <c r="I211" s="337"/>
      <c r="J211" s="333">
        <f t="shared" si="7"/>
        <v>0</v>
      </c>
    </row>
    <row r="212" spans="1:10" x14ac:dyDescent="0.25">
      <c r="A212" s="64">
        <v>3198</v>
      </c>
      <c r="B212" s="66" t="s">
        <v>309</v>
      </c>
      <c r="C212" s="65"/>
      <c r="D212" s="66" t="s">
        <v>183</v>
      </c>
      <c r="E212" s="67">
        <v>1</v>
      </c>
      <c r="F212" s="357"/>
      <c r="G212" s="140">
        <v>39</v>
      </c>
      <c r="H212" s="119">
        <v>39</v>
      </c>
      <c r="I212" s="337"/>
      <c r="J212" s="333">
        <f t="shared" si="7"/>
        <v>0</v>
      </c>
    </row>
    <row r="213" spans="1:10" x14ac:dyDescent="0.25">
      <c r="A213" s="64">
        <v>3199</v>
      </c>
      <c r="B213" s="66" t="s">
        <v>310</v>
      </c>
      <c r="C213" s="65"/>
      <c r="D213" s="66" t="s">
        <v>183</v>
      </c>
      <c r="E213" s="67">
        <v>1</v>
      </c>
      <c r="F213" s="357"/>
      <c r="G213" s="140">
        <v>39</v>
      </c>
      <c r="H213" s="119">
        <v>39</v>
      </c>
      <c r="I213" s="337"/>
      <c r="J213" s="333">
        <f t="shared" si="7"/>
        <v>0</v>
      </c>
    </row>
    <row r="214" spans="1:10" x14ac:dyDescent="0.25">
      <c r="A214" s="64">
        <v>3200</v>
      </c>
      <c r="B214" s="66" t="s">
        <v>311</v>
      </c>
      <c r="C214" s="65"/>
      <c r="D214" s="66" t="s">
        <v>183</v>
      </c>
      <c r="E214" s="67">
        <v>1</v>
      </c>
      <c r="F214" s="357"/>
      <c r="G214" s="140">
        <v>39</v>
      </c>
      <c r="H214" s="119">
        <v>39</v>
      </c>
      <c r="I214" s="337"/>
      <c r="J214" s="333">
        <f t="shared" si="7"/>
        <v>0</v>
      </c>
    </row>
    <row r="215" spans="1:10" x14ac:dyDescent="0.25">
      <c r="A215" s="64">
        <v>3201</v>
      </c>
      <c r="B215" s="66" t="s">
        <v>312</v>
      </c>
      <c r="C215" s="65"/>
      <c r="D215" s="66" t="s">
        <v>183</v>
      </c>
      <c r="E215" s="67">
        <v>1</v>
      </c>
      <c r="F215" s="357"/>
      <c r="G215" s="140">
        <v>39</v>
      </c>
      <c r="H215" s="119">
        <v>39</v>
      </c>
      <c r="I215" s="337"/>
      <c r="J215" s="333">
        <f t="shared" ref="J215:J274" si="8">H215*I215</f>
        <v>0</v>
      </c>
    </row>
    <row r="216" spans="1:10" x14ac:dyDescent="0.25">
      <c r="A216" s="64">
        <v>3202</v>
      </c>
      <c r="B216" s="66" t="s">
        <v>313</v>
      </c>
      <c r="C216" s="65"/>
      <c r="D216" s="66" t="s">
        <v>183</v>
      </c>
      <c r="E216" s="67">
        <v>1</v>
      </c>
      <c r="F216" s="357"/>
      <c r="G216" s="140">
        <v>39</v>
      </c>
      <c r="H216" s="119">
        <v>39</v>
      </c>
      <c r="I216" s="337"/>
      <c r="J216" s="333">
        <f t="shared" si="8"/>
        <v>0</v>
      </c>
    </row>
    <row r="217" spans="1:10" x14ac:dyDescent="0.25">
      <c r="A217" s="64">
        <v>3203</v>
      </c>
      <c r="B217" s="66" t="s">
        <v>314</v>
      </c>
      <c r="C217" s="65"/>
      <c r="D217" s="66" t="s">
        <v>183</v>
      </c>
      <c r="E217" s="67">
        <v>1</v>
      </c>
      <c r="F217" s="468" t="s">
        <v>650</v>
      </c>
      <c r="G217" s="140">
        <v>39</v>
      </c>
      <c r="H217" s="119">
        <v>39</v>
      </c>
      <c r="I217" s="337"/>
      <c r="J217" s="333">
        <f t="shared" si="8"/>
        <v>0</v>
      </c>
    </row>
    <row r="218" spans="1:10" x14ac:dyDescent="0.25">
      <c r="A218" s="64">
        <v>3204</v>
      </c>
      <c r="B218" s="66" t="s">
        <v>315</v>
      </c>
      <c r="C218" s="65"/>
      <c r="D218" s="66" t="s">
        <v>183</v>
      </c>
      <c r="E218" s="67">
        <v>1</v>
      </c>
      <c r="F218" s="357"/>
      <c r="G218" s="140">
        <v>39</v>
      </c>
      <c r="H218" s="119">
        <v>39</v>
      </c>
      <c r="I218" s="337"/>
      <c r="J218" s="333">
        <f t="shared" si="8"/>
        <v>0</v>
      </c>
    </row>
    <row r="219" spans="1:10" x14ac:dyDescent="0.25">
      <c r="A219" s="64">
        <v>3205</v>
      </c>
      <c r="B219" s="66" t="s">
        <v>316</v>
      </c>
      <c r="C219" s="65"/>
      <c r="D219" s="66" t="s">
        <v>183</v>
      </c>
      <c r="E219" s="67">
        <v>1</v>
      </c>
      <c r="F219" s="357"/>
      <c r="G219" s="140">
        <v>39</v>
      </c>
      <c r="H219" s="119">
        <v>39</v>
      </c>
      <c r="I219" s="337"/>
      <c r="J219" s="333">
        <f t="shared" si="8"/>
        <v>0</v>
      </c>
    </row>
    <row r="220" spans="1:10" x14ac:dyDescent="0.25">
      <c r="A220" s="69">
        <v>3206</v>
      </c>
      <c r="B220" s="70" t="s">
        <v>304</v>
      </c>
      <c r="C220" s="71"/>
      <c r="D220" s="70" t="s">
        <v>183</v>
      </c>
      <c r="E220" s="72">
        <v>1</v>
      </c>
      <c r="F220" s="352"/>
      <c r="G220" s="116">
        <v>39</v>
      </c>
      <c r="H220" s="117">
        <v>39</v>
      </c>
      <c r="I220" s="337"/>
      <c r="J220" s="333">
        <f t="shared" si="8"/>
        <v>0</v>
      </c>
    </row>
    <row r="221" spans="1:10" x14ac:dyDescent="0.25">
      <c r="A221" s="74">
        <v>3207</v>
      </c>
      <c r="B221" s="61" t="s">
        <v>288</v>
      </c>
      <c r="C221" s="75"/>
      <c r="D221" s="59" t="s">
        <v>184</v>
      </c>
      <c r="E221" s="76">
        <v>1</v>
      </c>
      <c r="F221" s="353"/>
      <c r="G221" s="114">
        <v>49</v>
      </c>
      <c r="H221" s="118">
        <v>49</v>
      </c>
      <c r="I221" s="337"/>
      <c r="J221" s="333">
        <f t="shared" si="8"/>
        <v>0</v>
      </c>
    </row>
    <row r="222" spans="1:10" x14ac:dyDescent="0.25">
      <c r="A222" s="64">
        <v>3208</v>
      </c>
      <c r="B222" s="66" t="s">
        <v>287</v>
      </c>
      <c r="C222" s="65"/>
      <c r="D222" s="66" t="s">
        <v>184</v>
      </c>
      <c r="E222" s="67">
        <v>1</v>
      </c>
      <c r="F222" s="357"/>
      <c r="G222" s="140">
        <v>49</v>
      </c>
      <c r="H222" s="119">
        <v>49</v>
      </c>
      <c r="I222" s="337"/>
      <c r="J222" s="333">
        <f t="shared" si="8"/>
        <v>0</v>
      </c>
    </row>
    <row r="223" spans="1:10" x14ac:dyDescent="0.25">
      <c r="A223" s="64">
        <v>3209</v>
      </c>
      <c r="B223" s="66" t="s">
        <v>289</v>
      </c>
      <c r="C223" s="65"/>
      <c r="D223" s="66" t="s">
        <v>184</v>
      </c>
      <c r="E223" s="67">
        <v>1</v>
      </c>
      <c r="F223" s="396" t="s">
        <v>628</v>
      </c>
      <c r="G223" s="140">
        <v>49</v>
      </c>
      <c r="H223" s="119">
        <v>49</v>
      </c>
      <c r="I223" s="337"/>
      <c r="J223" s="333">
        <f t="shared" si="8"/>
        <v>0</v>
      </c>
    </row>
    <row r="224" spans="1:10" x14ac:dyDescent="0.25">
      <c r="A224" s="64">
        <v>3210</v>
      </c>
      <c r="B224" s="66" t="s">
        <v>290</v>
      </c>
      <c r="C224" s="65"/>
      <c r="D224" s="66" t="s">
        <v>184</v>
      </c>
      <c r="E224" s="67">
        <v>1</v>
      </c>
      <c r="F224" s="357"/>
      <c r="G224" s="140">
        <v>49</v>
      </c>
      <c r="H224" s="119">
        <v>49</v>
      </c>
      <c r="I224" s="337"/>
      <c r="J224" s="333">
        <f t="shared" si="8"/>
        <v>0</v>
      </c>
    </row>
    <row r="225" spans="1:10" x14ac:dyDescent="0.25">
      <c r="A225" s="64">
        <v>3211</v>
      </c>
      <c r="B225" s="66" t="s">
        <v>291</v>
      </c>
      <c r="C225" s="65"/>
      <c r="D225" s="66" t="s">
        <v>184</v>
      </c>
      <c r="E225" s="67">
        <v>1</v>
      </c>
      <c r="F225" s="357"/>
      <c r="G225" s="140">
        <v>49</v>
      </c>
      <c r="H225" s="119">
        <v>49</v>
      </c>
      <c r="I225" s="337"/>
      <c r="J225" s="333">
        <f t="shared" si="8"/>
        <v>0</v>
      </c>
    </row>
    <row r="226" spans="1:10" x14ac:dyDescent="0.25">
      <c r="A226" s="69">
        <v>3212</v>
      </c>
      <c r="B226" s="70" t="s">
        <v>292</v>
      </c>
      <c r="C226" s="71"/>
      <c r="D226" s="70" t="s">
        <v>184</v>
      </c>
      <c r="E226" s="72">
        <v>1</v>
      </c>
      <c r="F226" s="352"/>
      <c r="G226" s="116">
        <v>49</v>
      </c>
      <c r="H226" s="117">
        <v>49</v>
      </c>
      <c r="I226" s="338"/>
      <c r="J226" s="333">
        <f t="shared" si="8"/>
        <v>0</v>
      </c>
    </row>
    <row r="227" spans="1:10" x14ac:dyDescent="0.25">
      <c r="A227" s="38"/>
      <c r="B227" s="38" t="s">
        <v>501</v>
      </c>
      <c r="C227" s="38"/>
      <c r="D227" s="38"/>
      <c r="E227" s="108" t="s">
        <v>426</v>
      </c>
      <c r="F227" s="358"/>
      <c r="G227" s="108" t="s">
        <v>425</v>
      </c>
      <c r="H227" s="109" t="s">
        <v>424</v>
      </c>
      <c r="I227" s="308"/>
      <c r="J227" s="333"/>
    </row>
    <row r="228" spans="1:10" x14ac:dyDescent="0.25">
      <c r="A228" s="64">
        <v>3213</v>
      </c>
      <c r="B228" s="66" t="s">
        <v>293</v>
      </c>
      <c r="C228" s="65"/>
      <c r="D228" s="66" t="s">
        <v>184</v>
      </c>
      <c r="E228" s="67">
        <v>1</v>
      </c>
      <c r="F228" s="357"/>
      <c r="G228" s="140">
        <v>49</v>
      </c>
      <c r="H228" s="119">
        <v>49</v>
      </c>
      <c r="I228" s="325"/>
      <c r="J228" s="333">
        <f t="shared" si="8"/>
        <v>0</v>
      </c>
    </row>
    <row r="229" spans="1:10" x14ac:dyDescent="0.25">
      <c r="A229" s="64">
        <v>3214</v>
      </c>
      <c r="B229" s="66" t="s">
        <v>294</v>
      </c>
      <c r="C229" s="65"/>
      <c r="D229" s="66" t="s">
        <v>184</v>
      </c>
      <c r="E229" s="67">
        <v>1</v>
      </c>
      <c r="F229" s="357"/>
      <c r="G229" s="140">
        <v>49</v>
      </c>
      <c r="H229" s="119">
        <v>49</v>
      </c>
      <c r="I229" s="334"/>
      <c r="J229" s="333">
        <f t="shared" si="8"/>
        <v>0</v>
      </c>
    </row>
    <row r="230" spans="1:10" x14ac:dyDescent="0.25">
      <c r="A230" s="64">
        <v>3215</v>
      </c>
      <c r="B230" s="66" t="s">
        <v>295</v>
      </c>
      <c r="C230" s="65"/>
      <c r="D230" s="66" t="s">
        <v>184</v>
      </c>
      <c r="E230" s="67">
        <v>1</v>
      </c>
      <c r="F230" s="468" t="s">
        <v>650</v>
      </c>
      <c r="G230" s="140">
        <v>49</v>
      </c>
      <c r="H230" s="119">
        <v>49</v>
      </c>
      <c r="I230" s="334"/>
      <c r="J230" s="333">
        <f t="shared" si="8"/>
        <v>0</v>
      </c>
    </row>
    <row r="231" spans="1:10" x14ac:dyDescent="0.25">
      <c r="A231" s="64">
        <v>3216</v>
      </c>
      <c r="B231" s="66" t="s">
        <v>856</v>
      </c>
      <c r="C231" s="65"/>
      <c r="D231" s="66" t="s">
        <v>184</v>
      </c>
      <c r="E231" s="67">
        <v>1</v>
      </c>
      <c r="F231" s="357"/>
      <c r="G231" s="140">
        <v>49</v>
      </c>
      <c r="H231" s="119">
        <v>49</v>
      </c>
      <c r="I231" s="334"/>
      <c r="J231" s="333">
        <f t="shared" si="8"/>
        <v>0</v>
      </c>
    </row>
    <row r="232" spans="1:10" x14ac:dyDescent="0.25">
      <c r="A232" s="64">
        <v>3217</v>
      </c>
      <c r="B232" s="66" t="s">
        <v>857</v>
      </c>
      <c r="C232" s="65"/>
      <c r="D232" s="66" t="s">
        <v>184</v>
      </c>
      <c r="E232" s="67">
        <v>1</v>
      </c>
      <c r="F232" s="357"/>
      <c r="G232" s="140">
        <v>49</v>
      </c>
      <c r="H232" s="119">
        <v>49</v>
      </c>
      <c r="I232" s="334"/>
      <c r="J232" s="333">
        <f t="shared" si="8"/>
        <v>0</v>
      </c>
    </row>
    <row r="233" spans="1:10" x14ac:dyDescent="0.25">
      <c r="A233" s="64">
        <v>3218</v>
      </c>
      <c r="B233" s="66" t="s">
        <v>298</v>
      </c>
      <c r="C233" s="65"/>
      <c r="D233" s="66" t="s">
        <v>184</v>
      </c>
      <c r="E233" s="67">
        <v>1</v>
      </c>
      <c r="F233" s="357"/>
      <c r="G233" s="140">
        <v>49</v>
      </c>
      <c r="H233" s="119">
        <v>49</v>
      </c>
      <c r="I233" s="334"/>
      <c r="J233" s="333">
        <f t="shared" si="8"/>
        <v>0</v>
      </c>
    </row>
    <row r="234" spans="1:10" x14ac:dyDescent="0.25">
      <c r="A234" s="64">
        <v>3219</v>
      </c>
      <c r="B234" s="66" t="s">
        <v>299</v>
      </c>
      <c r="C234" s="65"/>
      <c r="D234" s="66" t="s">
        <v>184</v>
      </c>
      <c r="E234" s="67">
        <v>1</v>
      </c>
      <c r="F234" s="357"/>
      <c r="G234" s="140">
        <v>49</v>
      </c>
      <c r="H234" s="119">
        <v>49</v>
      </c>
      <c r="I234" s="334"/>
      <c r="J234" s="333">
        <f t="shared" si="8"/>
        <v>0</v>
      </c>
    </row>
    <row r="235" spans="1:10" x14ac:dyDescent="0.25">
      <c r="A235" s="64">
        <v>3220</v>
      </c>
      <c r="B235" s="66" t="s">
        <v>300</v>
      </c>
      <c r="C235" s="65"/>
      <c r="D235" s="66" t="s">
        <v>184</v>
      </c>
      <c r="E235" s="67">
        <v>1</v>
      </c>
      <c r="F235" s="357"/>
      <c r="G235" s="140">
        <v>49</v>
      </c>
      <c r="H235" s="119">
        <v>49</v>
      </c>
      <c r="I235" s="334"/>
      <c r="J235" s="333">
        <f t="shared" si="8"/>
        <v>0</v>
      </c>
    </row>
    <row r="236" spans="1:10" x14ac:dyDescent="0.25">
      <c r="A236" s="64">
        <v>3221</v>
      </c>
      <c r="B236" s="66" t="s">
        <v>301</v>
      </c>
      <c r="C236" s="65"/>
      <c r="D236" s="66" t="s">
        <v>184</v>
      </c>
      <c r="E236" s="67">
        <v>1</v>
      </c>
      <c r="F236" s="357"/>
      <c r="G236" s="140">
        <v>49</v>
      </c>
      <c r="H236" s="119">
        <v>49</v>
      </c>
      <c r="I236" s="334"/>
      <c r="J236" s="333">
        <f t="shared" si="8"/>
        <v>0</v>
      </c>
    </row>
    <row r="237" spans="1:10" x14ac:dyDescent="0.25">
      <c r="A237" s="64">
        <v>3222</v>
      </c>
      <c r="B237" s="66" t="s">
        <v>302</v>
      </c>
      <c r="C237" s="65"/>
      <c r="D237" s="66" t="s">
        <v>184</v>
      </c>
      <c r="E237" s="67">
        <v>1</v>
      </c>
      <c r="F237" s="357"/>
      <c r="G237" s="140">
        <v>49</v>
      </c>
      <c r="H237" s="119">
        <v>49</v>
      </c>
      <c r="I237" s="334"/>
      <c r="J237" s="333">
        <f t="shared" si="8"/>
        <v>0</v>
      </c>
    </row>
    <row r="238" spans="1:10" x14ac:dyDescent="0.25">
      <c r="A238" s="64">
        <v>3223</v>
      </c>
      <c r="B238" s="66" t="s">
        <v>303</v>
      </c>
      <c r="C238" s="65"/>
      <c r="D238" s="66" t="s">
        <v>184</v>
      </c>
      <c r="E238" s="67">
        <v>1</v>
      </c>
      <c r="F238" s="357"/>
      <c r="G238" s="140">
        <v>49</v>
      </c>
      <c r="H238" s="119">
        <v>49</v>
      </c>
      <c r="I238" s="334"/>
      <c r="J238" s="333">
        <f t="shared" si="8"/>
        <v>0</v>
      </c>
    </row>
    <row r="239" spans="1:10" x14ac:dyDescent="0.25">
      <c r="A239" s="64">
        <v>3224</v>
      </c>
      <c r="B239" s="66" t="s">
        <v>305</v>
      </c>
      <c r="C239" s="65"/>
      <c r="D239" s="66" t="s">
        <v>184</v>
      </c>
      <c r="E239" s="67">
        <v>1</v>
      </c>
      <c r="F239" s="357"/>
      <c r="G239" s="140">
        <v>49</v>
      </c>
      <c r="H239" s="119">
        <v>49</v>
      </c>
      <c r="I239" s="334"/>
      <c r="J239" s="333">
        <f t="shared" si="8"/>
        <v>0</v>
      </c>
    </row>
    <row r="240" spans="1:10" x14ac:dyDescent="0.25">
      <c r="A240" s="64">
        <v>3226</v>
      </c>
      <c r="B240" s="66" t="s">
        <v>307</v>
      </c>
      <c r="C240" s="65"/>
      <c r="D240" s="66" t="s">
        <v>184</v>
      </c>
      <c r="E240" s="67">
        <v>1</v>
      </c>
      <c r="F240" s="357"/>
      <c r="G240" s="140">
        <v>49</v>
      </c>
      <c r="H240" s="119">
        <v>49</v>
      </c>
      <c r="I240" s="334"/>
      <c r="J240" s="333">
        <f t="shared" si="8"/>
        <v>0</v>
      </c>
    </row>
    <row r="241" spans="1:10" x14ac:dyDescent="0.25">
      <c r="A241" s="64">
        <v>3227</v>
      </c>
      <c r="B241" s="66" t="s">
        <v>308</v>
      </c>
      <c r="C241" s="65"/>
      <c r="D241" s="66" t="s">
        <v>184</v>
      </c>
      <c r="E241" s="67">
        <v>1</v>
      </c>
      <c r="F241" s="468" t="s">
        <v>650</v>
      </c>
      <c r="G241" s="140">
        <v>49</v>
      </c>
      <c r="H241" s="119">
        <v>49</v>
      </c>
      <c r="I241" s="334"/>
      <c r="J241" s="333">
        <f t="shared" si="8"/>
        <v>0</v>
      </c>
    </row>
    <row r="242" spans="1:10" x14ac:dyDescent="0.25">
      <c r="A242" s="64">
        <v>3228</v>
      </c>
      <c r="B242" s="66" t="s">
        <v>309</v>
      </c>
      <c r="C242" s="65"/>
      <c r="D242" s="66" t="s">
        <v>184</v>
      </c>
      <c r="E242" s="67">
        <v>1</v>
      </c>
      <c r="F242" s="357"/>
      <c r="G242" s="140">
        <v>49</v>
      </c>
      <c r="H242" s="119">
        <v>49</v>
      </c>
      <c r="I242" s="334"/>
      <c r="J242" s="333">
        <f t="shared" si="8"/>
        <v>0</v>
      </c>
    </row>
    <row r="243" spans="1:10" x14ac:dyDescent="0.25">
      <c r="A243" s="64">
        <v>3229</v>
      </c>
      <c r="B243" s="66" t="s">
        <v>310</v>
      </c>
      <c r="C243" s="65"/>
      <c r="D243" s="66" t="s">
        <v>184</v>
      </c>
      <c r="E243" s="67">
        <v>1</v>
      </c>
      <c r="F243" s="357"/>
      <c r="G243" s="140">
        <v>49</v>
      </c>
      <c r="H243" s="119">
        <v>49</v>
      </c>
      <c r="I243" s="334"/>
      <c r="J243" s="333">
        <f t="shared" si="8"/>
        <v>0</v>
      </c>
    </row>
    <row r="244" spans="1:10" x14ac:dyDescent="0.25">
      <c r="A244" s="64">
        <v>3230</v>
      </c>
      <c r="B244" s="66" t="s">
        <v>311</v>
      </c>
      <c r="C244" s="65"/>
      <c r="D244" s="66" t="s">
        <v>184</v>
      </c>
      <c r="E244" s="67">
        <v>1</v>
      </c>
      <c r="F244" s="357"/>
      <c r="G244" s="140">
        <v>49</v>
      </c>
      <c r="H244" s="119">
        <v>49</v>
      </c>
      <c r="I244" s="334"/>
      <c r="J244" s="333">
        <f t="shared" si="8"/>
        <v>0</v>
      </c>
    </row>
    <row r="245" spans="1:10" x14ac:dyDescent="0.25">
      <c r="A245" s="64">
        <v>3231</v>
      </c>
      <c r="B245" s="66" t="s">
        <v>312</v>
      </c>
      <c r="C245" s="65"/>
      <c r="D245" s="66" t="s">
        <v>184</v>
      </c>
      <c r="E245" s="67">
        <v>1</v>
      </c>
      <c r="F245" s="357"/>
      <c r="G245" s="140">
        <v>49</v>
      </c>
      <c r="H245" s="119">
        <v>49</v>
      </c>
      <c r="I245" s="334"/>
      <c r="J245" s="333">
        <f t="shared" si="8"/>
        <v>0</v>
      </c>
    </row>
    <row r="246" spans="1:10" x14ac:dyDescent="0.25">
      <c r="A246" s="64">
        <v>3232</v>
      </c>
      <c r="B246" s="66" t="s">
        <v>313</v>
      </c>
      <c r="C246" s="65"/>
      <c r="D246" s="66" t="s">
        <v>184</v>
      </c>
      <c r="E246" s="67">
        <v>1</v>
      </c>
      <c r="F246" s="357"/>
      <c r="G246" s="140">
        <v>49</v>
      </c>
      <c r="H246" s="119">
        <v>49</v>
      </c>
      <c r="I246" s="334"/>
      <c r="J246" s="333">
        <f t="shared" si="8"/>
        <v>0</v>
      </c>
    </row>
    <row r="247" spans="1:10" x14ac:dyDescent="0.25">
      <c r="A247" s="64">
        <v>3233</v>
      </c>
      <c r="B247" s="66" t="s">
        <v>314</v>
      </c>
      <c r="C247" s="65"/>
      <c r="D247" s="66" t="s">
        <v>184</v>
      </c>
      <c r="E247" s="67">
        <v>1</v>
      </c>
      <c r="F247" s="357"/>
      <c r="G247" s="140">
        <v>49</v>
      </c>
      <c r="H247" s="119">
        <v>49</v>
      </c>
      <c r="I247" s="334"/>
      <c r="J247" s="333">
        <f t="shared" si="8"/>
        <v>0</v>
      </c>
    </row>
    <row r="248" spans="1:10" x14ac:dyDescent="0.25">
      <c r="A248" s="64">
        <v>3234</v>
      </c>
      <c r="B248" s="66" t="s">
        <v>315</v>
      </c>
      <c r="C248" s="65"/>
      <c r="D248" s="66" t="s">
        <v>184</v>
      </c>
      <c r="E248" s="67">
        <v>1</v>
      </c>
      <c r="F248" s="468" t="s">
        <v>650</v>
      </c>
      <c r="G248" s="140">
        <v>49</v>
      </c>
      <c r="H248" s="119">
        <v>49</v>
      </c>
      <c r="I248" s="334"/>
      <c r="J248" s="333">
        <f t="shared" si="8"/>
        <v>0</v>
      </c>
    </row>
    <row r="249" spans="1:10" x14ac:dyDescent="0.25">
      <c r="A249" s="64">
        <v>3235</v>
      </c>
      <c r="B249" s="66" t="s">
        <v>316</v>
      </c>
      <c r="C249" s="65"/>
      <c r="D249" s="66" t="s">
        <v>184</v>
      </c>
      <c r="E249" s="67">
        <v>1</v>
      </c>
      <c r="F249" s="357"/>
      <c r="G249" s="140">
        <v>49</v>
      </c>
      <c r="H249" s="119">
        <v>49</v>
      </c>
      <c r="I249" s="334"/>
      <c r="J249" s="333">
        <f t="shared" si="8"/>
        <v>0</v>
      </c>
    </row>
    <row r="250" spans="1:10" x14ac:dyDescent="0.25">
      <c r="A250" s="69">
        <v>3236</v>
      </c>
      <c r="B250" s="70" t="s">
        <v>304</v>
      </c>
      <c r="C250" s="131"/>
      <c r="D250" s="70" t="s">
        <v>184</v>
      </c>
      <c r="E250" s="72">
        <v>1</v>
      </c>
      <c r="F250" s="352"/>
      <c r="G250" s="139">
        <v>49</v>
      </c>
      <c r="H250" s="141">
        <v>49</v>
      </c>
      <c r="I250" s="334"/>
      <c r="J250" s="333">
        <f t="shared" si="8"/>
        <v>0</v>
      </c>
    </row>
    <row r="251" spans="1:10" x14ac:dyDescent="0.25">
      <c r="A251" s="85">
        <v>3237</v>
      </c>
      <c r="B251" s="81" t="s">
        <v>296</v>
      </c>
      <c r="C251" s="107"/>
      <c r="D251" s="81" t="s">
        <v>2</v>
      </c>
      <c r="E251" s="82">
        <v>1</v>
      </c>
      <c r="F251" s="354"/>
      <c r="G251" s="120">
        <v>77</v>
      </c>
      <c r="H251" s="137">
        <v>77</v>
      </c>
      <c r="I251" s="334"/>
      <c r="J251" s="333">
        <f t="shared" si="8"/>
        <v>0</v>
      </c>
    </row>
    <row r="252" spans="1:10" x14ac:dyDescent="0.25">
      <c r="A252" s="58">
        <v>3238</v>
      </c>
      <c r="B252" s="61" t="s">
        <v>317</v>
      </c>
      <c r="C252" s="60"/>
      <c r="D252" s="61" t="s">
        <v>185</v>
      </c>
      <c r="E252" s="62">
        <v>1</v>
      </c>
      <c r="F252" s="351"/>
      <c r="G252" s="111">
        <v>25</v>
      </c>
      <c r="H252" s="112">
        <v>25</v>
      </c>
      <c r="I252" s="334"/>
      <c r="J252" s="333">
        <f t="shared" si="8"/>
        <v>0</v>
      </c>
    </row>
    <row r="253" spans="1:10" x14ac:dyDescent="0.25">
      <c r="A253" s="64">
        <v>3239</v>
      </c>
      <c r="B253" s="66" t="s">
        <v>318</v>
      </c>
      <c r="C253" s="65"/>
      <c r="D253" s="66" t="s">
        <v>185</v>
      </c>
      <c r="E253" s="67">
        <v>1</v>
      </c>
      <c r="F253" s="357"/>
      <c r="G253" s="140">
        <v>25</v>
      </c>
      <c r="H253" s="119">
        <v>25</v>
      </c>
      <c r="I253" s="334"/>
      <c r="J253" s="333">
        <f t="shared" si="8"/>
        <v>0</v>
      </c>
    </row>
    <row r="254" spans="1:10" x14ac:dyDescent="0.25">
      <c r="A254" s="64">
        <v>3240</v>
      </c>
      <c r="B254" s="66" t="s">
        <v>319</v>
      </c>
      <c r="C254" s="65"/>
      <c r="D254" s="66" t="s">
        <v>185</v>
      </c>
      <c r="E254" s="67">
        <v>1</v>
      </c>
      <c r="F254" s="396" t="s">
        <v>628</v>
      </c>
      <c r="G254" s="140">
        <v>25</v>
      </c>
      <c r="H254" s="119">
        <v>25</v>
      </c>
      <c r="I254" s="334"/>
      <c r="J254" s="333">
        <f t="shared" si="8"/>
        <v>0</v>
      </c>
    </row>
    <row r="255" spans="1:10" x14ac:dyDescent="0.25">
      <c r="A255" s="64">
        <v>3241</v>
      </c>
      <c r="B255" s="66" t="s">
        <v>320</v>
      </c>
      <c r="C255" s="65"/>
      <c r="D255" s="66" t="s">
        <v>185</v>
      </c>
      <c r="E255" s="67">
        <v>1</v>
      </c>
      <c r="F255" s="357"/>
      <c r="G255" s="140">
        <v>25</v>
      </c>
      <c r="H255" s="119">
        <v>25</v>
      </c>
      <c r="I255" s="334"/>
      <c r="J255" s="333">
        <f t="shared" si="8"/>
        <v>0</v>
      </c>
    </row>
    <row r="256" spans="1:10" x14ac:dyDescent="0.25">
      <c r="A256" s="64">
        <v>3242</v>
      </c>
      <c r="B256" s="66" t="s">
        <v>321</v>
      </c>
      <c r="C256" s="65"/>
      <c r="D256" s="66" t="s">
        <v>185</v>
      </c>
      <c r="E256" s="67">
        <v>1</v>
      </c>
      <c r="F256" s="357"/>
      <c r="G256" s="140">
        <v>25</v>
      </c>
      <c r="H256" s="119">
        <v>25</v>
      </c>
      <c r="I256" s="334"/>
      <c r="J256" s="333">
        <f t="shared" si="8"/>
        <v>0</v>
      </c>
    </row>
    <row r="257" spans="1:10" x14ac:dyDescent="0.25">
      <c r="A257" s="64">
        <v>3243</v>
      </c>
      <c r="B257" s="66" t="s">
        <v>322</v>
      </c>
      <c r="C257" s="65"/>
      <c r="D257" s="66" t="s">
        <v>185</v>
      </c>
      <c r="E257" s="67">
        <v>1</v>
      </c>
      <c r="F257" s="357"/>
      <c r="G257" s="140">
        <v>25</v>
      </c>
      <c r="H257" s="119">
        <v>25</v>
      </c>
      <c r="I257" s="334"/>
      <c r="J257" s="333">
        <f t="shared" si="8"/>
        <v>0</v>
      </c>
    </row>
    <row r="258" spans="1:10" x14ac:dyDescent="0.25">
      <c r="A258" s="64">
        <v>3244</v>
      </c>
      <c r="B258" s="66" t="s">
        <v>323</v>
      </c>
      <c r="C258" s="65"/>
      <c r="D258" s="66" t="s">
        <v>185</v>
      </c>
      <c r="E258" s="67">
        <v>1</v>
      </c>
      <c r="F258" s="357"/>
      <c r="G258" s="140">
        <v>25</v>
      </c>
      <c r="H258" s="119">
        <v>25</v>
      </c>
      <c r="I258" s="334"/>
      <c r="J258" s="333">
        <f t="shared" si="8"/>
        <v>0</v>
      </c>
    </row>
    <row r="259" spans="1:10" x14ac:dyDescent="0.25">
      <c r="A259" s="64">
        <v>3246</v>
      </c>
      <c r="B259" s="66" t="s">
        <v>324</v>
      </c>
      <c r="C259" s="65"/>
      <c r="D259" s="66" t="s">
        <v>185</v>
      </c>
      <c r="E259" s="67">
        <v>1</v>
      </c>
      <c r="F259" s="357"/>
      <c r="G259" s="140">
        <v>25</v>
      </c>
      <c r="H259" s="119">
        <v>25</v>
      </c>
      <c r="I259" s="334"/>
      <c r="J259" s="333">
        <f t="shared" si="8"/>
        <v>0</v>
      </c>
    </row>
    <row r="260" spans="1:10" x14ac:dyDescent="0.25">
      <c r="A260" s="64">
        <v>3247</v>
      </c>
      <c r="B260" s="66" t="s">
        <v>325</v>
      </c>
      <c r="C260" s="65"/>
      <c r="D260" s="66" t="s">
        <v>185</v>
      </c>
      <c r="E260" s="67">
        <v>1</v>
      </c>
      <c r="F260" s="357"/>
      <c r="G260" s="140">
        <v>25</v>
      </c>
      <c r="H260" s="119">
        <v>25</v>
      </c>
      <c r="I260" s="334"/>
      <c r="J260" s="333">
        <f t="shared" si="8"/>
        <v>0</v>
      </c>
    </row>
    <row r="261" spans="1:10" x14ac:dyDescent="0.25">
      <c r="A261" s="64">
        <v>3248</v>
      </c>
      <c r="B261" s="66" t="s">
        <v>326</v>
      </c>
      <c r="C261" s="65"/>
      <c r="D261" s="66" t="s">
        <v>185</v>
      </c>
      <c r="E261" s="67">
        <v>1</v>
      </c>
      <c r="F261" s="357"/>
      <c r="G261" s="140">
        <v>25</v>
      </c>
      <c r="H261" s="119">
        <v>25</v>
      </c>
      <c r="I261" s="334"/>
      <c r="J261" s="333">
        <f t="shared" si="8"/>
        <v>0</v>
      </c>
    </row>
    <row r="262" spans="1:10" x14ac:dyDescent="0.25">
      <c r="A262" s="64">
        <v>3249</v>
      </c>
      <c r="B262" s="66" t="s">
        <v>327</v>
      </c>
      <c r="C262" s="65"/>
      <c r="D262" s="66" t="s">
        <v>185</v>
      </c>
      <c r="E262" s="67">
        <v>1</v>
      </c>
      <c r="F262" s="357"/>
      <c r="G262" s="140">
        <v>25</v>
      </c>
      <c r="H262" s="119">
        <v>25</v>
      </c>
      <c r="I262" s="334"/>
      <c r="J262" s="333">
        <f t="shared" si="8"/>
        <v>0</v>
      </c>
    </row>
    <row r="263" spans="1:10" x14ac:dyDescent="0.25">
      <c r="A263" s="64">
        <v>3250</v>
      </c>
      <c r="B263" s="66" t="s">
        <v>328</v>
      </c>
      <c r="C263" s="65"/>
      <c r="D263" s="66" t="s">
        <v>185</v>
      </c>
      <c r="E263" s="67">
        <v>1</v>
      </c>
      <c r="F263" s="357"/>
      <c r="G263" s="140">
        <v>25</v>
      </c>
      <c r="H263" s="119">
        <v>25</v>
      </c>
      <c r="I263" s="334"/>
      <c r="J263" s="333">
        <f t="shared" si="8"/>
        <v>0</v>
      </c>
    </row>
    <row r="264" spans="1:10" x14ac:dyDescent="0.25">
      <c r="A264" s="64">
        <v>3251</v>
      </c>
      <c r="B264" s="66" t="s">
        <v>329</v>
      </c>
      <c r="C264" s="65"/>
      <c r="D264" s="66" t="s">
        <v>185</v>
      </c>
      <c r="E264" s="67">
        <v>1</v>
      </c>
      <c r="F264" s="357"/>
      <c r="G264" s="140">
        <v>25</v>
      </c>
      <c r="H264" s="119">
        <v>25</v>
      </c>
      <c r="I264" s="334"/>
      <c r="J264" s="333">
        <f t="shared" si="8"/>
        <v>0</v>
      </c>
    </row>
    <row r="265" spans="1:10" x14ac:dyDescent="0.25">
      <c r="A265" s="64">
        <v>3252</v>
      </c>
      <c r="B265" s="66" t="s">
        <v>330</v>
      </c>
      <c r="C265" s="65"/>
      <c r="D265" s="66" t="s">
        <v>185</v>
      </c>
      <c r="E265" s="67">
        <v>1</v>
      </c>
      <c r="F265" s="357"/>
      <c r="G265" s="140">
        <v>25</v>
      </c>
      <c r="H265" s="119">
        <v>25</v>
      </c>
      <c r="I265" s="334"/>
      <c r="J265" s="333">
        <f t="shared" si="8"/>
        <v>0</v>
      </c>
    </row>
    <row r="266" spans="1:10" x14ac:dyDescent="0.25">
      <c r="A266" s="64">
        <v>3253</v>
      </c>
      <c r="B266" s="66" t="s">
        <v>331</v>
      </c>
      <c r="C266" s="65"/>
      <c r="D266" s="66" t="s">
        <v>185</v>
      </c>
      <c r="E266" s="67">
        <v>1</v>
      </c>
      <c r="F266" s="357"/>
      <c r="G266" s="140">
        <v>25</v>
      </c>
      <c r="H266" s="119">
        <v>25</v>
      </c>
      <c r="I266" s="334"/>
      <c r="J266" s="333">
        <f t="shared" si="8"/>
        <v>0</v>
      </c>
    </row>
    <row r="267" spans="1:10" x14ac:dyDescent="0.25">
      <c r="A267" s="64">
        <v>3254</v>
      </c>
      <c r="B267" s="66" t="s">
        <v>332</v>
      </c>
      <c r="C267" s="65"/>
      <c r="D267" s="66" t="s">
        <v>185</v>
      </c>
      <c r="E267" s="67">
        <v>1</v>
      </c>
      <c r="F267" s="357"/>
      <c r="G267" s="140">
        <v>25</v>
      </c>
      <c r="H267" s="119">
        <v>25</v>
      </c>
      <c r="I267" s="334"/>
      <c r="J267" s="333">
        <f t="shared" si="8"/>
        <v>0</v>
      </c>
    </row>
    <row r="268" spans="1:10" x14ac:dyDescent="0.25">
      <c r="A268" s="64">
        <v>3255</v>
      </c>
      <c r="B268" s="66" t="s">
        <v>333</v>
      </c>
      <c r="C268" s="65"/>
      <c r="D268" s="66" t="s">
        <v>185</v>
      </c>
      <c r="E268" s="67">
        <v>1</v>
      </c>
      <c r="F268" s="357"/>
      <c r="G268" s="140">
        <v>25</v>
      </c>
      <c r="H268" s="119">
        <v>25</v>
      </c>
      <c r="I268" s="334"/>
      <c r="J268" s="333">
        <f t="shared" si="8"/>
        <v>0</v>
      </c>
    </row>
    <row r="269" spans="1:10" x14ac:dyDescent="0.25">
      <c r="A269" s="64">
        <v>3256</v>
      </c>
      <c r="B269" s="66" t="s">
        <v>334</v>
      </c>
      <c r="C269" s="65"/>
      <c r="D269" s="66" t="s">
        <v>185</v>
      </c>
      <c r="E269" s="67">
        <v>1</v>
      </c>
      <c r="F269" s="357"/>
      <c r="G269" s="140">
        <v>25</v>
      </c>
      <c r="H269" s="119">
        <v>25</v>
      </c>
      <c r="I269" s="334"/>
      <c r="J269" s="333">
        <f t="shared" si="8"/>
        <v>0</v>
      </c>
    </row>
    <row r="270" spans="1:10" x14ac:dyDescent="0.25">
      <c r="A270" s="64">
        <v>3257</v>
      </c>
      <c r="B270" s="66" t="s">
        <v>335</v>
      </c>
      <c r="C270" s="65"/>
      <c r="D270" s="66" t="s">
        <v>185</v>
      </c>
      <c r="E270" s="67">
        <v>1</v>
      </c>
      <c r="F270" s="357"/>
      <c r="G270" s="140">
        <v>25</v>
      </c>
      <c r="H270" s="119">
        <v>25</v>
      </c>
      <c r="I270" s="334"/>
      <c r="J270" s="333">
        <f t="shared" si="8"/>
        <v>0</v>
      </c>
    </row>
    <row r="271" spans="1:10" x14ac:dyDescent="0.25">
      <c r="A271" s="69">
        <v>3258</v>
      </c>
      <c r="B271" s="70" t="s">
        <v>336</v>
      </c>
      <c r="C271" s="71"/>
      <c r="D271" s="70" t="s">
        <v>185</v>
      </c>
      <c r="E271" s="72">
        <v>1</v>
      </c>
      <c r="F271" s="352"/>
      <c r="G271" s="116">
        <v>25</v>
      </c>
      <c r="H271" s="117">
        <v>25</v>
      </c>
      <c r="I271" s="334"/>
      <c r="J271" s="333">
        <f t="shared" si="8"/>
        <v>0</v>
      </c>
    </row>
    <row r="272" spans="1:10" x14ac:dyDescent="0.25">
      <c r="A272" s="74">
        <v>3259</v>
      </c>
      <c r="B272" s="61" t="s">
        <v>317</v>
      </c>
      <c r="C272" s="75"/>
      <c r="D272" s="59" t="s">
        <v>183</v>
      </c>
      <c r="E272" s="76">
        <v>1</v>
      </c>
      <c r="F272" s="353"/>
      <c r="G272" s="114">
        <v>35</v>
      </c>
      <c r="H272" s="118">
        <v>35</v>
      </c>
      <c r="I272" s="334"/>
      <c r="J272" s="333">
        <f t="shared" si="8"/>
        <v>0</v>
      </c>
    </row>
    <row r="273" spans="1:10" x14ac:dyDescent="0.25">
      <c r="A273" s="64">
        <v>3262</v>
      </c>
      <c r="B273" s="66" t="s">
        <v>320</v>
      </c>
      <c r="C273" s="65"/>
      <c r="D273" s="66" t="s">
        <v>183</v>
      </c>
      <c r="E273" s="67">
        <v>1</v>
      </c>
      <c r="F273" s="357"/>
      <c r="G273" s="140">
        <v>35</v>
      </c>
      <c r="H273" s="119">
        <v>35</v>
      </c>
      <c r="I273" s="334"/>
      <c r="J273" s="333">
        <f t="shared" si="8"/>
        <v>0</v>
      </c>
    </row>
    <row r="274" spans="1:10" x14ac:dyDescent="0.25">
      <c r="A274" s="64">
        <v>3264</v>
      </c>
      <c r="B274" s="66" t="s">
        <v>322</v>
      </c>
      <c r="C274" s="65"/>
      <c r="D274" s="66" t="s">
        <v>183</v>
      </c>
      <c r="E274" s="67">
        <v>1</v>
      </c>
      <c r="F274" s="357"/>
      <c r="G274" s="140">
        <v>35</v>
      </c>
      <c r="H274" s="119">
        <v>35</v>
      </c>
      <c r="I274" s="334"/>
      <c r="J274" s="333">
        <f t="shared" si="8"/>
        <v>0</v>
      </c>
    </row>
    <row r="275" spans="1:10" x14ac:dyDescent="0.25">
      <c r="A275" s="64">
        <v>3269</v>
      </c>
      <c r="B275" s="66" t="s">
        <v>326</v>
      </c>
      <c r="C275" s="65"/>
      <c r="D275" s="66" t="s">
        <v>183</v>
      </c>
      <c r="E275" s="67">
        <v>1</v>
      </c>
      <c r="F275" s="357"/>
      <c r="G275" s="140">
        <v>35</v>
      </c>
      <c r="H275" s="119">
        <v>35</v>
      </c>
      <c r="I275" s="335"/>
      <c r="J275" s="333">
        <f t="shared" ref="J275:J293" si="9">H275*I275</f>
        <v>0</v>
      </c>
    </row>
    <row r="276" spans="1:10" x14ac:dyDescent="0.25">
      <c r="A276" s="64">
        <v>3270</v>
      </c>
      <c r="B276" s="66" t="s">
        <v>327</v>
      </c>
      <c r="C276" s="65"/>
      <c r="D276" s="66" t="s">
        <v>183</v>
      </c>
      <c r="E276" s="67">
        <v>1</v>
      </c>
      <c r="F276" s="357"/>
      <c r="G276" s="140">
        <v>35</v>
      </c>
      <c r="H276" s="119">
        <v>35</v>
      </c>
      <c r="I276" s="339"/>
      <c r="J276" s="333">
        <f t="shared" si="9"/>
        <v>0</v>
      </c>
    </row>
    <row r="277" spans="1:10" x14ac:dyDescent="0.25">
      <c r="A277" s="38"/>
      <c r="B277" s="38" t="s">
        <v>501</v>
      </c>
      <c r="C277" s="38"/>
      <c r="D277" s="38"/>
      <c r="E277" s="108" t="s">
        <v>426</v>
      </c>
      <c r="F277" s="358"/>
      <c r="G277" s="108" t="s">
        <v>425</v>
      </c>
      <c r="H277" s="109" t="s">
        <v>424</v>
      </c>
      <c r="I277" s="308"/>
      <c r="J277" s="333"/>
    </row>
    <row r="278" spans="1:10" x14ac:dyDescent="0.25">
      <c r="A278" s="64">
        <v>3271</v>
      </c>
      <c r="B278" s="66" t="s">
        <v>328</v>
      </c>
      <c r="C278" s="65"/>
      <c r="D278" s="66" t="s">
        <v>183</v>
      </c>
      <c r="E278" s="67">
        <v>1</v>
      </c>
      <c r="F278" s="357"/>
      <c r="G278" s="140">
        <v>35</v>
      </c>
      <c r="H278" s="119">
        <v>35</v>
      </c>
      <c r="I278" s="325"/>
      <c r="J278" s="333">
        <f t="shared" si="9"/>
        <v>0</v>
      </c>
    </row>
    <row r="279" spans="1:10" x14ac:dyDescent="0.25">
      <c r="A279" s="64">
        <v>3272</v>
      </c>
      <c r="B279" s="66" t="s">
        <v>329</v>
      </c>
      <c r="C279" s="65"/>
      <c r="D279" s="66" t="s">
        <v>183</v>
      </c>
      <c r="E279" s="67">
        <v>1</v>
      </c>
      <c r="F279" s="357"/>
      <c r="G279" s="140">
        <v>35</v>
      </c>
      <c r="H279" s="119">
        <v>35</v>
      </c>
      <c r="I279" s="334"/>
      <c r="J279" s="333">
        <f t="shared" si="9"/>
        <v>0</v>
      </c>
    </row>
    <row r="280" spans="1:10" x14ac:dyDescent="0.25">
      <c r="A280" s="64">
        <v>3283</v>
      </c>
      <c r="B280" s="66" t="s">
        <v>320</v>
      </c>
      <c r="C280" s="65"/>
      <c r="D280" s="66" t="s">
        <v>184</v>
      </c>
      <c r="E280" s="67">
        <v>1</v>
      </c>
      <c r="F280" s="357"/>
      <c r="G280" s="140">
        <v>45</v>
      </c>
      <c r="H280" s="119">
        <v>45</v>
      </c>
      <c r="I280" s="334"/>
      <c r="J280" s="333">
        <f t="shared" si="9"/>
        <v>0</v>
      </c>
    </row>
    <row r="281" spans="1:10" x14ac:dyDescent="0.25">
      <c r="A281" s="64">
        <v>3285</v>
      </c>
      <c r="B281" s="66" t="s">
        <v>322</v>
      </c>
      <c r="C281" s="65"/>
      <c r="D281" s="66" t="s">
        <v>184</v>
      </c>
      <c r="E281" s="67">
        <v>1</v>
      </c>
      <c r="F281" s="357"/>
      <c r="G281" s="140">
        <v>45</v>
      </c>
      <c r="H281" s="119">
        <v>45</v>
      </c>
      <c r="I281" s="334"/>
      <c r="J281" s="333">
        <f t="shared" si="9"/>
        <v>0</v>
      </c>
    </row>
    <row r="282" spans="1:10" x14ac:dyDescent="0.25">
      <c r="A282" s="64">
        <v>3286</v>
      </c>
      <c r="B282" s="66" t="s">
        <v>323</v>
      </c>
      <c r="C282" s="65"/>
      <c r="D282" s="66" t="s">
        <v>184</v>
      </c>
      <c r="E282" s="67">
        <v>1</v>
      </c>
      <c r="F282" s="357"/>
      <c r="G282" s="140">
        <v>45</v>
      </c>
      <c r="H282" s="119">
        <v>45</v>
      </c>
      <c r="I282" s="334"/>
      <c r="J282" s="333">
        <f t="shared" si="9"/>
        <v>0</v>
      </c>
    </row>
    <row r="283" spans="1:10" x14ac:dyDescent="0.25">
      <c r="A283" s="64">
        <v>3289</v>
      </c>
      <c r="B283" s="66" t="s">
        <v>325</v>
      </c>
      <c r="C283" s="65"/>
      <c r="D283" s="66" t="s">
        <v>184</v>
      </c>
      <c r="E283" s="67">
        <v>1</v>
      </c>
      <c r="F283" s="357"/>
      <c r="G283" s="140">
        <v>45</v>
      </c>
      <c r="H283" s="119">
        <v>45</v>
      </c>
      <c r="I283" s="334"/>
      <c r="J283" s="333">
        <f t="shared" si="9"/>
        <v>0</v>
      </c>
    </row>
    <row r="284" spans="1:10" x14ac:dyDescent="0.25">
      <c r="A284" s="64">
        <v>3290</v>
      </c>
      <c r="B284" s="66" t="s">
        <v>326</v>
      </c>
      <c r="C284" s="65"/>
      <c r="D284" s="66" t="s">
        <v>184</v>
      </c>
      <c r="E284" s="67">
        <v>1</v>
      </c>
      <c r="F284" s="396" t="s">
        <v>628</v>
      </c>
      <c r="G284" s="140">
        <v>45</v>
      </c>
      <c r="H284" s="119">
        <v>45</v>
      </c>
      <c r="I284" s="334"/>
      <c r="J284" s="333">
        <f t="shared" si="9"/>
        <v>0</v>
      </c>
    </row>
    <row r="285" spans="1:10" x14ac:dyDescent="0.25">
      <c r="A285" s="64">
        <v>3291</v>
      </c>
      <c r="B285" s="66" t="s">
        <v>327</v>
      </c>
      <c r="C285" s="65"/>
      <c r="D285" s="66" t="s">
        <v>184</v>
      </c>
      <c r="E285" s="67">
        <v>1</v>
      </c>
      <c r="F285" s="357"/>
      <c r="G285" s="140">
        <v>45</v>
      </c>
      <c r="H285" s="119">
        <v>45</v>
      </c>
      <c r="I285" s="334"/>
      <c r="J285" s="333">
        <f t="shared" si="9"/>
        <v>0</v>
      </c>
    </row>
    <row r="286" spans="1:10" x14ac:dyDescent="0.25">
      <c r="A286" s="64">
        <v>3292</v>
      </c>
      <c r="B286" s="66" t="s">
        <v>328</v>
      </c>
      <c r="C286" s="65"/>
      <c r="D286" s="66" t="s">
        <v>184</v>
      </c>
      <c r="E286" s="67">
        <v>1</v>
      </c>
      <c r="F286" s="357"/>
      <c r="G286" s="140">
        <v>45</v>
      </c>
      <c r="H286" s="119">
        <v>45</v>
      </c>
      <c r="I286" s="334"/>
      <c r="J286" s="333">
        <f t="shared" si="9"/>
        <v>0</v>
      </c>
    </row>
    <row r="287" spans="1:10" x14ac:dyDescent="0.25">
      <c r="A287" s="64">
        <v>3293</v>
      </c>
      <c r="B287" s="66" t="s">
        <v>329</v>
      </c>
      <c r="C287" s="65"/>
      <c r="D287" s="66" t="s">
        <v>184</v>
      </c>
      <c r="E287" s="67">
        <v>1</v>
      </c>
      <c r="F287" s="357"/>
      <c r="G287" s="140">
        <v>45</v>
      </c>
      <c r="H287" s="119">
        <v>45</v>
      </c>
      <c r="I287" s="334"/>
      <c r="J287" s="333">
        <f t="shared" si="9"/>
        <v>0</v>
      </c>
    </row>
    <row r="288" spans="1:10" x14ac:dyDescent="0.25">
      <c r="A288" s="64">
        <v>3294</v>
      </c>
      <c r="B288" s="66" t="s">
        <v>330</v>
      </c>
      <c r="C288" s="65"/>
      <c r="D288" s="66" t="s">
        <v>184</v>
      </c>
      <c r="E288" s="67">
        <v>1</v>
      </c>
      <c r="F288" s="396" t="s">
        <v>628</v>
      </c>
      <c r="G288" s="140">
        <v>45</v>
      </c>
      <c r="H288" s="119">
        <v>45</v>
      </c>
      <c r="I288" s="334"/>
      <c r="J288" s="333">
        <f t="shared" si="9"/>
        <v>0</v>
      </c>
    </row>
    <row r="289" spans="1:10" x14ac:dyDescent="0.25">
      <c r="A289" s="64">
        <v>3298</v>
      </c>
      <c r="B289" s="66" t="s">
        <v>334</v>
      </c>
      <c r="C289" s="65"/>
      <c r="D289" s="66" t="s">
        <v>184</v>
      </c>
      <c r="E289" s="67">
        <v>1</v>
      </c>
      <c r="F289" s="357"/>
      <c r="G289" s="140">
        <v>45</v>
      </c>
      <c r="H289" s="119">
        <v>45</v>
      </c>
      <c r="I289" s="334"/>
      <c r="J289" s="333">
        <f t="shared" si="9"/>
        <v>0</v>
      </c>
    </row>
    <row r="290" spans="1:10" s="589" customFormat="1" x14ac:dyDescent="0.25">
      <c r="A290" s="486">
        <v>3321</v>
      </c>
      <c r="B290" s="538" t="s">
        <v>529</v>
      </c>
      <c r="C290" s="537"/>
      <c r="D290" s="538" t="s">
        <v>8</v>
      </c>
      <c r="E290" s="598">
        <v>1</v>
      </c>
      <c r="F290" s="756"/>
      <c r="G290" s="757">
        <v>39</v>
      </c>
      <c r="H290" s="619">
        <v>39</v>
      </c>
      <c r="I290" s="758"/>
      <c r="J290" s="333">
        <f t="shared" si="9"/>
        <v>0</v>
      </c>
    </row>
    <row r="291" spans="1:10" s="589" customFormat="1" x14ac:dyDescent="0.25">
      <c r="A291" s="486">
        <v>3322</v>
      </c>
      <c r="B291" s="538" t="s">
        <v>530</v>
      </c>
      <c r="C291" s="537"/>
      <c r="D291" s="538" t="s">
        <v>1</v>
      </c>
      <c r="E291" s="598">
        <v>1</v>
      </c>
      <c r="F291" s="756"/>
      <c r="G291" s="757">
        <v>49</v>
      </c>
      <c r="H291" s="619">
        <v>49</v>
      </c>
      <c r="I291" s="758"/>
      <c r="J291" s="333">
        <f t="shared" si="9"/>
        <v>0</v>
      </c>
    </row>
    <row r="292" spans="1:10" s="589" customFormat="1" x14ac:dyDescent="0.25">
      <c r="A292" s="487">
        <v>3323</v>
      </c>
      <c r="B292" s="581" t="s">
        <v>531</v>
      </c>
      <c r="C292" s="582"/>
      <c r="D292" s="581" t="s">
        <v>9</v>
      </c>
      <c r="E292" s="602">
        <v>1</v>
      </c>
      <c r="F292" s="756"/>
      <c r="G292" s="759">
        <v>69</v>
      </c>
      <c r="H292" s="760">
        <v>69</v>
      </c>
      <c r="I292" s="758"/>
      <c r="J292" s="333">
        <f t="shared" si="9"/>
        <v>0</v>
      </c>
    </row>
    <row r="293" spans="1:10" s="589" customFormat="1" x14ac:dyDescent="0.25">
      <c r="A293" s="490">
        <v>3409</v>
      </c>
      <c r="B293" s="633" t="s">
        <v>176</v>
      </c>
      <c r="C293" s="679"/>
      <c r="D293" s="633" t="s">
        <v>177</v>
      </c>
      <c r="E293" s="761">
        <v>1</v>
      </c>
      <c r="F293" s="396" t="s">
        <v>628</v>
      </c>
      <c r="G293" s="762">
        <v>119</v>
      </c>
      <c r="H293" s="763">
        <v>119</v>
      </c>
      <c r="I293" s="764"/>
      <c r="J293" s="333">
        <f t="shared" si="9"/>
        <v>0</v>
      </c>
    </row>
    <row r="294" spans="1:10" x14ac:dyDescent="0.25">
      <c r="B294" s="365" t="s">
        <v>592</v>
      </c>
      <c r="C294" s="371"/>
      <c r="D294" s="371"/>
      <c r="E294" s="371"/>
      <c r="F294" s="372"/>
      <c r="G294" s="371"/>
      <c r="H294" s="371"/>
      <c r="I294" s="371">
        <f>SUM(I2:I293)</f>
        <v>0</v>
      </c>
      <c r="J294" s="364">
        <f>SUM(J2:J293)</f>
        <v>0</v>
      </c>
    </row>
  </sheetData>
  <phoneticPr fontId="36" type="noConversion"/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63290-F0E4-49EB-8659-8C11B9247291}">
  <dimension ref="A1:J89"/>
  <sheetViews>
    <sheetView showGridLines="0" workbookViewId="0">
      <pane ySplit="1" topLeftCell="A38" activePane="bottomLeft" state="frozen"/>
      <selection activeCell="C1" sqref="C1"/>
      <selection pane="bottomLeft" activeCell="E71" sqref="E71"/>
    </sheetView>
  </sheetViews>
  <sheetFormatPr defaultColWidth="9.140625" defaultRowHeight="15" customHeight="1" x14ac:dyDescent="0.2"/>
  <cols>
    <col min="1" max="1" width="9.140625" style="124"/>
    <col min="2" max="2" width="34.85546875" style="124" customWidth="1"/>
    <col min="3" max="3" width="9.140625" style="124"/>
    <col min="4" max="4" width="25.140625" style="124" customWidth="1"/>
    <col min="5" max="5" width="8.28515625" style="124" customWidth="1"/>
    <col min="6" max="8" width="9.140625" style="124"/>
    <col min="9" max="9" width="18.140625" style="124" customWidth="1"/>
    <col min="10" max="16384" width="9.140625" style="124"/>
  </cols>
  <sheetData>
    <row r="1" spans="1:10" ht="15" customHeight="1" x14ac:dyDescent="0.2">
      <c r="A1" s="38"/>
      <c r="B1" s="277" t="s">
        <v>498</v>
      </c>
      <c r="C1" s="277"/>
      <c r="D1" s="277"/>
      <c r="E1" s="277"/>
      <c r="F1" s="282" t="s">
        <v>426</v>
      </c>
      <c r="G1" s="282" t="s">
        <v>425</v>
      </c>
      <c r="H1" s="284" t="s">
        <v>424</v>
      </c>
      <c r="I1" s="280" t="s">
        <v>597</v>
      </c>
      <c r="J1" s="281" t="s">
        <v>591</v>
      </c>
    </row>
    <row r="2" spans="1:10" ht="15" customHeight="1" x14ac:dyDescent="0.2">
      <c r="A2" s="142">
        <v>4000</v>
      </c>
      <c r="B2" s="125" t="s">
        <v>213</v>
      </c>
      <c r="C2" s="126"/>
      <c r="D2" s="125" t="s">
        <v>106</v>
      </c>
      <c r="E2" s="222"/>
      <c r="F2" s="143">
        <v>1000</v>
      </c>
      <c r="G2" s="138">
        <v>0.76</v>
      </c>
      <c r="H2" s="144">
        <v>760</v>
      </c>
      <c r="I2" s="285"/>
      <c r="J2" s="290">
        <f>H2*I2</f>
        <v>0</v>
      </c>
    </row>
    <row r="3" spans="1:10" ht="15" customHeight="1" x14ac:dyDescent="0.2">
      <c r="A3" s="145">
        <v>4001</v>
      </c>
      <c r="B3" s="127" t="s">
        <v>214</v>
      </c>
      <c r="C3" s="128"/>
      <c r="D3" s="127" t="s">
        <v>107</v>
      </c>
      <c r="E3" s="475"/>
      <c r="F3" s="146">
        <v>1000</v>
      </c>
      <c r="G3" s="147">
        <v>0.76500000000000001</v>
      </c>
      <c r="H3" s="148">
        <v>770</v>
      </c>
      <c r="I3" s="286"/>
      <c r="J3" s="290">
        <f t="shared" ref="J3:J77" si="0">H3*I3</f>
        <v>0</v>
      </c>
    </row>
    <row r="4" spans="1:10" ht="15" customHeight="1" x14ac:dyDescent="0.2">
      <c r="A4" s="145">
        <v>4002</v>
      </c>
      <c r="B4" s="127" t="s">
        <v>215</v>
      </c>
      <c r="C4" s="128"/>
      <c r="D4" s="127" t="s">
        <v>108</v>
      </c>
      <c r="E4" s="125"/>
      <c r="F4" s="146">
        <v>1000</v>
      </c>
      <c r="G4" s="147">
        <v>0.83</v>
      </c>
      <c r="H4" s="148">
        <v>830</v>
      </c>
      <c r="I4" s="286"/>
      <c r="J4" s="290">
        <f t="shared" si="0"/>
        <v>0</v>
      </c>
    </row>
    <row r="5" spans="1:10" ht="15" customHeight="1" x14ac:dyDescent="0.2">
      <c r="A5" s="145">
        <v>4003</v>
      </c>
      <c r="B5" s="127" t="s">
        <v>216</v>
      </c>
      <c r="C5" s="128"/>
      <c r="D5" s="127" t="s">
        <v>117</v>
      </c>
      <c r="E5" s="127"/>
      <c r="F5" s="146">
        <v>1000</v>
      </c>
      <c r="G5" s="147">
        <v>0.99</v>
      </c>
      <c r="H5" s="148">
        <v>990</v>
      </c>
      <c r="I5" s="286"/>
      <c r="J5" s="290">
        <f t="shared" si="0"/>
        <v>0</v>
      </c>
    </row>
    <row r="6" spans="1:10" ht="15" customHeight="1" x14ac:dyDescent="0.2">
      <c r="A6" s="145">
        <v>4004</v>
      </c>
      <c r="B6" s="127" t="s">
        <v>217</v>
      </c>
      <c r="C6" s="128"/>
      <c r="D6" s="127" t="s">
        <v>118</v>
      </c>
      <c r="E6" s="127"/>
      <c r="F6" s="146">
        <v>1000</v>
      </c>
      <c r="G6" s="147">
        <v>1.02</v>
      </c>
      <c r="H6" s="148">
        <v>1020</v>
      </c>
      <c r="I6" s="286"/>
      <c r="J6" s="290">
        <f t="shared" si="0"/>
        <v>0</v>
      </c>
    </row>
    <row r="7" spans="1:10" ht="15" customHeight="1" x14ac:dyDescent="0.2">
      <c r="A7" s="145">
        <v>4005</v>
      </c>
      <c r="B7" s="127" t="s">
        <v>218</v>
      </c>
      <c r="C7" s="128"/>
      <c r="D7" s="127" t="s">
        <v>119</v>
      </c>
      <c r="E7" s="127"/>
      <c r="F7" s="146">
        <v>1000</v>
      </c>
      <c r="G7" s="147">
        <v>1.07</v>
      </c>
      <c r="H7" s="148">
        <v>1070</v>
      </c>
      <c r="I7" s="286"/>
      <c r="J7" s="290">
        <f t="shared" si="0"/>
        <v>0</v>
      </c>
    </row>
    <row r="8" spans="1:10" ht="15" customHeight="1" x14ac:dyDescent="0.2">
      <c r="A8" s="145">
        <v>4006</v>
      </c>
      <c r="B8" s="127" t="s">
        <v>219</v>
      </c>
      <c r="C8" s="128"/>
      <c r="D8" s="127" t="s">
        <v>120</v>
      </c>
      <c r="E8" s="127"/>
      <c r="F8" s="146">
        <v>1000</v>
      </c>
      <c r="G8" s="147">
        <v>1.1200000000000001</v>
      </c>
      <c r="H8" s="148">
        <v>1120</v>
      </c>
      <c r="I8" s="286"/>
      <c r="J8" s="290">
        <f t="shared" si="0"/>
        <v>0</v>
      </c>
    </row>
    <row r="9" spans="1:10" ht="15" customHeight="1" x14ac:dyDescent="0.2">
      <c r="A9" s="215">
        <v>4342</v>
      </c>
      <c r="B9" s="127" t="s">
        <v>604</v>
      </c>
      <c r="C9" s="162"/>
      <c r="D9" s="129" t="s">
        <v>605</v>
      </c>
      <c r="E9" s="129"/>
      <c r="F9" s="163">
        <v>1000</v>
      </c>
      <c r="G9" s="164">
        <v>1.54</v>
      </c>
      <c r="H9" s="165">
        <f t="shared" ref="H9:H11" si="1">G9*F9</f>
        <v>1540</v>
      </c>
      <c r="I9" s="286"/>
      <c r="J9" s="290">
        <f t="shared" si="0"/>
        <v>0</v>
      </c>
    </row>
    <row r="10" spans="1:10" ht="15" customHeight="1" x14ac:dyDescent="0.2">
      <c r="A10" s="145">
        <v>4007</v>
      </c>
      <c r="B10" s="127" t="s">
        <v>220</v>
      </c>
      <c r="C10" s="128"/>
      <c r="D10" s="127" t="s">
        <v>121</v>
      </c>
      <c r="E10" s="127"/>
      <c r="F10" s="146">
        <v>1000</v>
      </c>
      <c r="G10" s="147">
        <v>1.41</v>
      </c>
      <c r="H10" s="848">
        <f t="shared" si="1"/>
        <v>1410</v>
      </c>
      <c r="I10" s="286"/>
      <c r="J10" s="290">
        <f t="shared" si="0"/>
        <v>0</v>
      </c>
    </row>
    <row r="11" spans="1:10" ht="15" customHeight="1" x14ac:dyDescent="0.2">
      <c r="A11" s="145">
        <v>4009</v>
      </c>
      <c r="B11" s="127" t="s">
        <v>221</v>
      </c>
      <c r="C11" s="128"/>
      <c r="D11" s="127" t="s">
        <v>116</v>
      </c>
      <c r="E11" s="127"/>
      <c r="F11" s="146">
        <v>1000</v>
      </c>
      <c r="G11" s="147">
        <v>0.68</v>
      </c>
      <c r="H11" s="848">
        <f t="shared" si="1"/>
        <v>680</v>
      </c>
      <c r="I11" s="286"/>
      <c r="J11" s="290">
        <f t="shared" si="0"/>
        <v>0</v>
      </c>
    </row>
    <row r="12" spans="1:10" ht="15" customHeight="1" x14ac:dyDescent="0.2">
      <c r="A12" s="64">
        <v>4357</v>
      </c>
      <c r="B12" s="59" t="s">
        <v>222</v>
      </c>
      <c r="C12" s="65"/>
      <c r="D12" s="66" t="s">
        <v>112</v>
      </c>
      <c r="E12" s="66"/>
      <c r="F12" s="67">
        <v>1000</v>
      </c>
      <c r="G12" s="140">
        <v>1.52</v>
      </c>
      <c r="H12" s="853">
        <f>G12*F12</f>
        <v>1520</v>
      </c>
      <c r="I12" s="849"/>
      <c r="J12" s="290">
        <f>H12*I12</f>
        <v>0</v>
      </c>
    </row>
    <row r="13" spans="1:10" ht="15" customHeight="1" x14ac:dyDescent="0.2">
      <c r="A13" s="855">
        <v>4400</v>
      </c>
      <c r="B13" s="851" t="s">
        <v>613</v>
      </c>
      <c r="C13" s="71"/>
      <c r="D13" s="66" t="s">
        <v>614</v>
      </c>
      <c r="E13" s="70"/>
      <c r="F13" s="852">
        <v>100</v>
      </c>
      <c r="G13" s="116">
        <v>0.71</v>
      </c>
      <c r="H13" s="854">
        <f>G13*F13</f>
        <v>71</v>
      </c>
      <c r="I13" s="850"/>
      <c r="J13" s="290">
        <f>H13*I13</f>
        <v>0</v>
      </c>
    </row>
    <row r="14" spans="1:10" ht="15" customHeight="1" x14ac:dyDescent="0.2">
      <c r="A14" s="38"/>
      <c r="B14" s="38" t="s">
        <v>498</v>
      </c>
      <c r="C14" s="38"/>
      <c r="D14" s="38"/>
      <c r="E14" s="38"/>
      <c r="F14" s="108" t="s">
        <v>426</v>
      </c>
      <c r="G14" s="108" t="s">
        <v>425</v>
      </c>
      <c r="H14" s="109" t="s">
        <v>424</v>
      </c>
      <c r="I14" s="288"/>
      <c r="J14" s="290"/>
    </row>
    <row r="15" spans="1:10" ht="15" customHeight="1" x14ac:dyDescent="0.2">
      <c r="A15" s="74">
        <v>4011</v>
      </c>
      <c r="B15" s="59" t="s">
        <v>35</v>
      </c>
      <c r="C15" s="75" t="s">
        <v>150</v>
      </c>
      <c r="D15" s="59" t="s">
        <v>137</v>
      </c>
      <c r="E15" s="836"/>
      <c r="F15" s="76">
        <v>100</v>
      </c>
      <c r="G15" s="114">
        <v>1.81</v>
      </c>
      <c r="H15" s="118">
        <f t="shared" ref="H15:H44" si="2">G15*F15</f>
        <v>181</v>
      </c>
      <c r="I15" s="286"/>
      <c r="J15" s="290">
        <f t="shared" si="0"/>
        <v>0</v>
      </c>
    </row>
    <row r="16" spans="1:10" ht="15" customHeight="1" x14ac:dyDescent="0.2">
      <c r="A16" s="64">
        <v>4012</v>
      </c>
      <c r="B16" s="66" t="s">
        <v>145</v>
      </c>
      <c r="C16" s="65" t="s">
        <v>124</v>
      </c>
      <c r="D16" s="66" t="s">
        <v>138</v>
      </c>
      <c r="E16" s="392" t="s">
        <v>603</v>
      </c>
      <c r="F16" s="67">
        <v>100</v>
      </c>
      <c r="G16" s="140">
        <v>2.31</v>
      </c>
      <c r="H16" s="119">
        <f t="shared" si="2"/>
        <v>231</v>
      </c>
      <c r="I16" s="286"/>
      <c r="J16" s="290">
        <f t="shared" si="0"/>
        <v>0</v>
      </c>
    </row>
    <row r="17" spans="1:10" ht="15" customHeight="1" x14ac:dyDescent="0.2">
      <c r="A17" s="64">
        <v>4013</v>
      </c>
      <c r="B17" s="66" t="s">
        <v>146</v>
      </c>
      <c r="C17" s="65" t="s">
        <v>125</v>
      </c>
      <c r="D17" s="66" t="s">
        <v>139</v>
      </c>
      <c r="E17" s="66"/>
      <c r="F17" s="67">
        <v>100</v>
      </c>
      <c r="G17" s="140">
        <v>2.72</v>
      </c>
      <c r="H17" s="119">
        <f t="shared" si="2"/>
        <v>272</v>
      </c>
      <c r="I17" s="286"/>
      <c r="J17" s="290">
        <f t="shared" si="0"/>
        <v>0</v>
      </c>
    </row>
    <row r="18" spans="1:10" ht="15" customHeight="1" x14ac:dyDescent="0.2">
      <c r="A18" s="64">
        <v>4014</v>
      </c>
      <c r="B18" s="66" t="s">
        <v>147</v>
      </c>
      <c r="C18" s="65" t="s">
        <v>126</v>
      </c>
      <c r="D18" s="66" t="s">
        <v>140</v>
      </c>
      <c r="E18" s="66"/>
      <c r="F18" s="67">
        <v>100</v>
      </c>
      <c r="G18" s="140">
        <v>3.22</v>
      </c>
      <c r="H18" s="119">
        <f t="shared" si="2"/>
        <v>322</v>
      </c>
      <c r="I18" s="286"/>
      <c r="J18" s="290">
        <f t="shared" si="0"/>
        <v>0</v>
      </c>
    </row>
    <row r="19" spans="1:10" ht="15" customHeight="1" x14ac:dyDescent="0.2">
      <c r="A19" s="64">
        <v>4015</v>
      </c>
      <c r="B19" s="66" t="s">
        <v>148</v>
      </c>
      <c r="C19" s="65" t="s">
        <v>135</v>
      </c>
      <c r="D19" s="66" t="s">
        <v>141</v>
      </c>
      <c r="E19" s="66"/>
      <c r="F19" s="67">
        <v>100</v>
      </c>
      <c r="G19" s="140">
        <v>3.52</v>
      </c>
      <c r="H19" s="847">
        <f t="shared" si="2"/>
        <v>352</v>
      </c>
      <c r="I19" s="286"/>
      <c r="J19" s="290">
        <f t="shared" si="0"/>
        <v>0</v>
      </c>
    </row>
    <row r="20" spans="1:10" ht="15" customHeight="1" x14ac:dyDescent="0.2">
      <c r="A20" s="69">
        <v>4280</v>
      </c>
      <c r="B20" s="70" t="s">
        <v>149</v>
      </c>
      <c r="C20" s="71" t="s">
        <v>151</v>
      </c>
      <c r="D20" s="70" t="s">
        <v>142</v>
      </c>
      <c r="E20" s="70"/>
      <c r="F20" s="1001">
        <v>100</v>
      </c>
      <c r="G20" s="1002">
        <v>4.7</v>
      </c>
      <c r="H20" s="858">
        <f>G20*F20</f>
        <v>470</v>
      </c>
      <c r="I20" s="287"/>
      <c r="J20" s="884">
        <f>H20*I20</f>
        <v>0</v>
      </c>
    </row>
    <row r="21" spans="1:10" ht="15" customHeight="1" x14ac:dyDescent="0.2">
      <c r="A21" s="74">
        <v>4016</v>
      </c>
      <c r="B21" s="59" t="s">
        <v>212</v>
      </c>
      <c r="C21" s="75"/>
      <c r="D21" s="59" t="s">
        <v>102</v>
      </c>
      <c r="E21" s="59"/>
      <c r="F21" s="76">
        <v>1000</v>
      </c>
      <c r="G21" s="114">
        <v>0.35</v>
      </c>
      <c r="H21" s="118">
        <f t="shared" si="2"/>
        <v>350</v>
      </c>
      <c r="I21" s="846"/>
      <c r="J21" s="787">
        <f t="shared" si="0"/>
        <v>0</v>
      </c>
    </row>
    <row r="22" spans="1:10" ht="15" customHeight="1" x14ac:dyDescent="0.2">
      <c r="A22" s="64">
        <v>4017</v>
      </c>
      <c r="B22" s="66" t="s">
        <v>152</v>
      </c>
      <c r="C22" s="65"/>
      <c r="D22" s="66" t="s">
        <v>103</v>
      </c>
      <c r="E22" s="66"/>
      <c r="F22" s="67">
        <v>1000</v>
      </c>
      <c r="G22" s="140">
        <v>0.41</v>
      </c>
      <c r="H22" s="119">
        <f t="shared" si="2"/>
        <v>410</v>
      </c>
      <c r="I22" s="286"/>
      <c r="J22" s="290">
        <f t="shared" si="0"/>
        <v>0</v>
      </c>
    </row>
    <row r="23" spans="1:10" ht="15" customHeight="1" x14ac:dyDescent="0.2">
      <c r="A23" s="64">
        <v>4019</v>
      </c>
      <c r="B23" s="66" t="s">
        <v>152</v>
      </c>
      <c r="C23" s="65"/>
      <c r="D23" s="66" t="s">
        <v>104</v>
      </c>
      <c r="E23" s="66"/>
      <c r="F23" s="67">
        <v>1000</v>
      </c>
      <c r="G23" s="140">
        <v>0.61</v>
      </c>
      <c r="H23" s="119">
        <f t="shared" si="2"/>
        <v>610</v>
      </c>
      <c r="I23" s="286"/>
      <c r="J23" s="290">
        <f t="shared" si="0"/>
        <v>0</v>
      </c>
    </row>
    <row r="24" spans="1:10" ht="15" customHeight="1" x14ac:dyDescent="0.2">
      <c r="A24" s="69">
        <v>4020</v>
      </c>
      <c r="B24" s="70" t="s">
        <v>152</v>
      </c>
      <c r="C24" s="71"/>
      <c r="D24" s="70" t="s">
        <v>105</v>
      </c>
      <c r="E24" s="70"/>
      <c r="F24" s="72">
        <v>1000</v>
      </c>
      <c r="G24" s="116">
        <v>0.8</v>
      </c>
      <c r="H24" s="117">
        <f t="shared" si="2"/>
        <v>800</v>
      </c>
      <c r="I24" s="286"/>
      <c r="J24" s="290">
        <f t="shared" si="0"/>
        <v>0</v>
      </c>
    </row>
    <row r="25" spans="1:10" ht="15" customHeight="1" x14ac:dyDescent="0.2">
      <c r="A25" s="74">
        <v>4021</v>
      </c>
      <c r="B25" s="59" t="s">
        <v>143</v>
      </c>
      <c r="C25" s="75"/>
      <c r="D25" s="59" t="s">
        <v>136</v>
      </c>
      <c r="E25" s="94"/>
      <c r="F25" s="76">
        <v>1000</v>
      </c>
      <c r="G25" s="114">
        <v>0.35</v>
      </c>
      <c r="H25" s="118">
        <f t="shared" si="2"/>
        <v>350</v>
      </c>
      <c r="I25" s="286"/>
      <c r="J25" s="290">
        <f t="shared" si="0"/>
        <v>0</v>
      </c>
    </row>
    <row r="26" spans="1:10" ht="15" customHeight="1" x14ac:dyDescent="0.2">
      <c r="A26" s="69">
        <v>4022</v>
      </c>
      <c r="B26" s="70" t="s">
        <v>144</v>
      </c>
      <c r="C26" s="71"/>
      <c r="D26" s="999" t="s">
        <v>136</v>
      </c>
      <c r="E26" s="1000"/>
      <c r="F26" s="852">
        <v>1000</v>
      </c>
      <c r="G26" s="116">
        <v>0.45</v>
      </c>
      <c r="H26" s="117">
        <f t="shared" si="2"/>
        <v>450</v>
      </c>
      <c r="I26" s="286"/>
      <c r="J26" s="466">
        <f>H26*I26</f>
        <v>0</v>
      </c>
    </row>
    <row r="27" spans="1:10" ht="15" customHeight="1" x14ac:dyDescent="0.2">
      <c r="A27" s="58">
        <v>4023</v>
      </c>
      <c r="B27" s="61" t="s">
        <v>111</v>
      </c>
      <c r="C27" s="60"/>
      <c r="D27" s="61" t="s">
        <v>109</v>
      </c>
      <c r="E27" s="61"/>
      <c r="F27" s="62">
        <v>1000</v>
      </c>
      <c r="G27" s="111">
        <v>0.28999999999999998</v>
      </c>
      <c r="H27" s="112">
        <f t="shared" si="2"/>
        <v>290</v>
      </c>
      <c r="I27" s="286"/>
      <c r="J27" s="290">
        <f t="shared" si="0"/>
        <v>0</v>
      </c>
    </row>
    <row r="28" spans="1:10" ht="15" customHeight="1" x14ac:dyDescent="0.2">
      <c r="A28" s="69">
        <v>4024</v>
      </c>
      <c r="B28" s="70" t="s">
        <v>111</v>
      </c>
      <c r="C28" s="71"/>
      <c r="D28" s="70" t="s">
        <v>110</v>
      </c>
      <c r="E28" s="70"/>
      <c r="F28" s="72">
        <v>1000</v>
      </c>
      <c r="G28" s="116">
        <v>0.25</v>
      </c>
      <c r="H28" s="117">
        <f t="shared" si="2"/>
        <v>250</v>
      </c>
      <c r="I28" s="286"/>
      <c r="J28" s="290">
        <f t="shared" si="0"/>
        <v>0</v>
      </c>
    </row>
    <row r="29" spans="1:10" ht="15" customHeight="1" x14ac:dyDescent="0.2">
      <c r="A29" s="58"/>
      <c r="B29" s="395" t="s">
        <v>625</v>
      </c>
      <c r="C29" s="60"/>
      <c r="D29" s="61"/>
      <c r="E29" s="61"/>
      <c r="F29" s="62"/>
      <c r="G29" s="111"/>
      <c r="H29" s="393"/>
      <c r="I29" s="286"/>
      <c r="J29" s="290"/>
    </row>
    <row r="30" spans="1:10" ht="15" customHeight="1" x14ac:dyDescent="0.2">
      <c r="A30" s="521">
        <v>4050</v>
      </c>
      <c r="B30" s="522" t="s">
        <v>854</v>
      </c>
      <c r="C30" s="523" t="s">
        <v>124</v>
      </c>
      <c r="D30" s="524" t="s">
        <v>26</v>
      </c>
      <c r="E30" s="524"/>
      <c r="F30" s="525">
        <v>100</v>
      </c>
      <c r="G30" s="526">
        <v>2.5</v>
      </c>
      <c r="H30" s="527">
        <f t="shared" si="2"/>
        <v>250</v>
      </c>
      <c r="I30" s="528"/>
      <c r="J30" s="529"/>
    </row>
    <row r="31" spans="1:10" ht="15" customHeight="1" x14ac:dyDescent="0.2">
      <c r="A31" s="521">
        <v>4051</v>
      </c>
      <c r="B31" s="522" t="s">
        <v>854</v>
      </c>
      <c r="C31" s="523" t="s">
        <v>125</v>
      </c>
      <c r="D31" s="530" t="s">
        <v>27</v>
      </c>
      <c r="E31" s="524"/>
      <c r="F31" s="525">
        <v>100</v>
      </c>
      <c r="G31" s="526">
        <v>2.75</v>
      </c>
      <c r="H31" s="527">
        <f t="shared" si="2"/>
        <v>275</v>
      </c>
      <c r="I31" s="528"/>
      <c r="J31" s="529"/>
    </row>
    <row r="32" spans="1:10" ht="15" customHeight="1" x14ac:dyDescent="0.2">
      <c r="A32" s="521">
        <v>4052</v>
      </c>
      <c r="B32" s="522" t="s">
        <v>854</v>
      </c>
      <c r="C32" s="523" t="s">
        <v>126</v>
      </c>
      <c r="D32" s="531" t="s">
        <v>29</v>
      </c>
      <c r="E32" s="524"/>
      <c r="F32" s="525">
        <v>100</v>
      </c>
      <c r="G32" s="526">
        <v>2.99</v>
      </c>
      <c r="H32" s="527">
        <f t="shared" si="2"/>
        <v>299</v>
      </c>
      <c r="I32" s="528"/>
      <c r="J32" s="529"/>
    </row>
    <row r="33" spans="1:10" ht="15" customHeight="1" x14ac:dyDescent="0.2">
      <c r="A33" s="74">
        <v>4040</v>
      </c>
      <c r="B33" s="59" t="s">
        <v>224</v>
      </c>
      <c r="C33" s="75" t="s">
        <v>124</v>
      </c>
      <c r="D33" s="59" t="s">
        <v>26</v>
      </c>
      <c r="E33" s="59"/>
      <c r="F33" s="76">
        <v>100</v>
      </c>
      <c r="G33" s="114">
        <v>1.51</v>
      </c>
      <c r="H33" s="118">
        <f t="shared" si="2"/>
        <v>151</v>
      </c>
      <c r="I33" s="286"/>
      <c r="J33" s="290">
        <f t="shared" si="0"/>
        <v>0</v>
      </c>
    </row>
    <row r="34" spans="1:10" ht="15" customHeight="1" x14ac:dyDescent="0.2">
      <c r="A34" s="64">
        <v>4041</v>
      </c>
      <c r="B34" s="66" t="s">
        <v>224</v>
      </c>
      <c r="C34" s="65" t="s">
        <v>125</v>
      </c>
      <c r="D34" s="66" t="s">
        <v>27</v>
      </c>
      <c r="E34" s="66"/>
      <c r="F34" s="67">
        <v>100</v>
      </c>
      <c r="G34" s="140">
        <v>1.81</v>
      </c>
      <c r="H34" s="119">
        <f t="shared" si="2"/>
        <v>181</v>
      </c>
      <c r="I34" s="286"/>
      <c r="J34" s="290">
        <f t="shared" si="0"/>
        <v>0</v>
      </c>
    </row>
    <row r="35" spans="1:10" ht="15" customHeight="1" x14ac:dyDescent="0.2">
      <c r="A35" s="64">
        <v>4042</v>
      </c>
      <c r="B35" s="127" t="s">
        <v>223</v>
      </c>
      <c r="C35" s="128" t="s">
        <v>126</v>
      </c>
      <c r="D35" s="127" t="s">
        <v>29</v>
      </c>
      <c r="E35" s="127"/>
      <c r="F35" s="67">
        <v>100</v>
      </c>
      <c r="G35" s="147">
        <v>2.16</v>
      </c>
      <c r="H35" s="119">
        <f t="shared" si="2"/>
        <v>216</v>
      </c>
      <c r="I35" s="286"/>
      <c r="J35" s="290">
        <f t="shared" si="0"/>
        <v>0</v>
      </c>
    </row>
    <row r="36" spans="1:10" ht="15" customHeight="1" x14ac:dyDescent="0.2">
      <c r="A36" s="69">
        <v>4043</v>
      </c>
      <c r="B36" s="130" t="s">
        <v>223</v>
      </c>
      <c r="C36" s="131" t="s">
        <v>135</v>
      </c>
      <c r="D36" s="130" t="s">
        <v>101</v>
      </c>
      <c r="E36" s="130"/>
      <c r="F36" s="72">
        <v>100</v>
      </c>
      <c r="G36" s="139">
        <v>2.58</v>
      </c>
      <c r="H36" s="117">
        <f t="shared" si="2"/>
        <v>258</v>
      </c>
      <c r="I36" s="286"/>
      <c r="J36" s="290">
        <f t="shared" si="0"/>
        <v>0</v>
      </c>
    </row>
    <row r="37" spans="1:10" s="770" customFormat="1" ht="15" customHeight="1" x14ac:dyDescent="0.2">
      <c r="A37" s="485">
        <v>4044</v>
      </c>
      <c r="B37" s="573" t="s">
        <v>239</v>
      </c>
      <c r="C37" s="574" t="s">
        <v>124</v>
      </c>
      <c r="D37" s="573" t="s">
        <v>31</v>
      </c>
      <c r="E37" s="772"/>
      <c r="F37" s="593">
        <v>100</v>
      </c>
      <c r="G37" s="773">
        <v>2.75</v>
      </c>
      <c r="H37" s="766">
        <f t="shared" si="2"/>
        <v>275</v>
      </c>
      <c r="I37" s="620"/>
      <c r="J37" s="290">
        <f t="shared" si="0"/>
        <v>0</v>
      </c>
    </row>
    <row r="38" spans="1:10" s="770" customFormat="1" ht="15" customHeight="1" x14ac:dyDescent="0.2">
      <c r="A38" s="487">
        <v>4047</v>
      </c>
      <c r="B38" s="581" t="s">
        <v>239</v>
      </c>
      <c r="C38" s="582" t="s">
        <v>135</v>
      </c>
      <c r="D38" s="581" t="s">
        <v>101</v>
      </c>
      <c r="E38" s="702"/>
      <c r="F38" s="602">
        <v>100</v>
      </c>
      <c r="G38" s="759">
        <v>5.17</v>
      </c>
      <c r="H38" s="760">
        <f t="shared" si="2"/>
        <v>517</v>
      </c>
      <c r="I38" s="620"/>
      <c r="J38" s="290">
        <f t="shared" si="0"/>
        <v>0</v>
      </c>
    </row>
    <row r="39" spans="1:10" ht="15" hidden="1" customHeight="1" x14ac:dyDescent="0.2">
      <c r="A39" s="74">
        <v>4071</v>
      </c>
      <c r="B39" s="59" t="s">
        <v>238</v>
      </c>
      <c r="C39" s="75" t="s">
        <v>124</v>
      </c>
      <c r="D39" s="59" t="s">
        <v>31</v>
      </c>
      <c r="E39" s="391" t="s">
        <v>603</v>
      </c>
      <c r="F39" s="76">
        <v>100</v>
      </c>
      <c r="G39" s="114">
        <v>2.75</v>
      </c>
      <c r="H39" s="118">
        <f t="shared" si="2"/>
        <v>275</v>
      </c>
      <c r="I39" s="286"/>
      <c r="J39" s="290">
        <f t="shared" si="0"/>
        <v>0</v>
      </c>
    </row>
    <row r="40" spans="1:10" ht="15" hidden="1" customHeight="1" x14ac:dyDescent="0.2">
      <c r="A40" s="64">
        <v>4072</v>
      </c>
      <c r="B40" s="66" t="s">
        <v>238</v>
      </c>
      <c r="C40" s="65" t="s">
        <v>125</v>
      </c>
      <c r="D40" s="66" t="s">
        <v>28</v>
      </c>
      <c r="E40" s="391" t="s">
        <v>603</v>
      </c>
      <c r="F40" s="67">
        <v>100</v>
      </c>
      <c r="G40" s="140">
        <v>3.16</v>
      </c>
      <c r="H40" s="119">
        <f t="shared" si="2"/>
        <v>316</v>
      </c>
      <c r="I40" s="286"/>
      <c r="J40" s="290">
        <f t="shared" si="0"/>
        <v>0</v>
      </c>
    </row>
    <row r="41" spans="1:10" ht="15" hidden="1" customHeight="1" x14ac:dyDescent="0.2">
      <c r="A41" s="69">
        <v>4073</v>
      </c>
      <c r="B41" s="70" t="s">
        <v>238</v>
      </c>
      <c r="C41" s="71" t="s">
        <v>126</v>
      </c>
      <c r="D41" s="70" t="s">
        <v>29</v>
      </c>
      <c r="E41" s="391" t="s">
        <v>603</v>
      </c>
      <c r="F41" s="72">
        <v>100</v>
      </c>
      <c r="G41" s="116">
        <v>4.07</v>
      </c>
      <c r="H41" s="117">
        <f t="shared" si="2"/>
        <v>407</v>
      </c>
      <c r="I41" s="286"/>
      <c r="J41" s="290">
        <f t="shared" si="0"/>
        <v>0</v>
      </c>
    </row>
    <row r="42" spans="1:10" ht="15" hidden="1" customHeight="1" x14ac:dyDescent="0.2">
      <c r="A42" s="74">
        <v>4074</v>
      </c>
      <c r="B42" s="59" t="s">
        <v>237</v>
      </c>
      <c r="C42" s="75" t="s">
        <v>124</v>
      </c>
      <c r="D42" s="59" t="s">
        <v>31</v>
      </c>
      <c r="E42" s="391" t="s">
        <v>603</v>
      </c>
      <c r="F42" s="76">
        <v>100</v>
      </c>
      <c r="G42" s="114">
        <v>2.75</v>
      </c>
      <c r="H42" s="118">
        <f t="shared" si="2"/>
        <v>275</v>
      </c>
      <c r="I42" s="286"/>
      <c r="J42" s="290">
        <f t="shared" si="0"/>
        <v>0</v>
      </c>
    </row>
    <row r="43" spans="1:10" ht="15" hidden="1" customHeight="1" x14ac:dyDescent="0.2">
      <c r="A43" s="64">
        <v>4075</v>
      </c>
      <c r="B43" s="66" t="s">
        <v>237</v>
      </c>
      <c r="C43" s="65" t="s">
        <v>125</v>
      </c>
      <c r="D43" s="66" t="s">
        <v>28</v>
      </c>
      <c r="E43" s="391" t="s">
        <v>603</v>
      </c>
      <c r="F43" s="67">
        <v>100</v>
      </c>
      <c r="G43" s="140">
        <v>3.16</v>
      </c>
      <c r="H43" s="119">
        <f t="shared" si="2"/>
        <v>316</v>
      </c>
      <c r="I43" s="286"/>
      <c r="J43" s="290">
        <f t="shared" si="0"/>
        <v>0</v>
      </c>
    </row>
    <row r="44" spans="1:10" ht="15" hidden="1" customHeight="1" x14ac:dyDescent="0.2">
      <c r="A44" s="69">
        <v>4076</v>
      </c>
      <c r="B44" s="70" t="s">
        <v>237</v>
      </c>
      <c r="C44" s="71" t="s">
        <v>126</v>
      </c>
      <c r="D44" s="70" t="s">
        <v>29</v>
      </c>
      <c r="E44" s="391" t="s">
        <v>603</v>
      </c>
      <c r="F44" s="72">
        <v>100</v>
      </c>
      <c r="G44" s="116">
        <v>4.07</v>
      </c>
      <c r="H44" s="117">
        <f t="shared" si="2"/>
        <v>407</v>
      </c>
      <c r="I44" s="286"/>
      <c r="J44" s="290">
        <f t="shared" si="0"/>
        <v>0</v>
      </c>
    </row>
    <row r="45" spans="1:10" ht="15" customHeight="1" x14ac:dyDescent="0.2">
      <c r="A45" s="74">
        <v>4366</v>
      </c>
      <c r="B45" s="125" t="s">
        <v>608</v>
      </c>
      <c r="C45" s="126" t="s">
        <v>124</v>
      </c>
      <c r="D45" s="125" t="s">
        <v>31</v>
      </c>
      <c r="E45" s="125"/>
      <c r="F45" s="76">
        <v>100</v>
      </c>
      <c r="G45" s="138">
        <v>2.0099999999999998</v>
      </c>
      <c r="H45" s="118">
        <f t="shared" ref="H45:H53" si="3">G45*F45</f>
        <v>200.99999999999997</v>
      </c>
      <c r="I45" s="286"/>
      <c r="J45" s="290">
        <f t="shared" ref="J45:J53" si="4">H45*I45</f>
        <v>0</v>
      </c>
    </row>
    <row r="46" spans="1:10" ht="15" customHeight="1" x14ac:dyDescent="0.2">
      <c r="A46" s="64">
        <v>4362</v>
      </c>
      <c r="B46" s="127" t="s">
        <v>230</v>
      </c>
      <c r="C46" s="128" t="s">
        <v>124</v>
      </c>
      <c r="D46" s="127" t="s">
        <v>31</v>
      </c>
      <c r="E46" s="127"/>
      <c r="F46" s="67">
        <v>100</v>
      </c>
      <c r="G46" s="147">
        <v>2.0099999999999998</v>
      </c>
      <c r="H46" s="119">
        <f t="shared" si="3"/>
        <v>200.99999999999997</v>
      </c>
      <c r="I46" s="286"/>
      <c r="J46" s="290">
        <f t="shared" si="4"/>
        <v>0</v>
      </c>
    </row>
    <row r="47" spans="1:10" ht="15" customHeight="1" x14ac:dyDescent="0.2">
      <c r="A47" s="64">
        <v>4365</v>
      </c>
      <c r="B47" s="127" t="s">
        <v>228</v>
      </c>
      <c r="C47" s="128" t="s">
        <v>125</v>
      </c>
      <c r="D47" s="127" t="s">
        <v>34</v>
      </c>
      <c r="E47" s="127"/>
      <c r="F47" s="67">
        <v>100</v>
      </c>
      <c r="G47" s="147">
        <v>2.21</v>
      </c>
      <c r="H47" s="119">
        <f t="shared" si="3"/>
        <v>221</v>
      </c>
      <c r="I47" s="286"/>
      <c r="J47" s="290">
        <f t="shared" si="4"/>
        <v>0</v>
      </c>
    </row>
    <row r="48" spans="1:10" ht="15" customHeight="1" x14ac:dyDescent="0.2">
      <c r="A48" s="74">
        <v>4382</v>
      </c>
      <c r="B48" s="159" t="s">
        <v>609</v>
      </c>
      <c r="C48" s="154" t="s">
        <v>124</v>
      </c>
      <c r="D48" s="155" t="s">
        <v>31</v>
      </c>
      <c r="E48" s="159"/>
      <c r="F48" s="76">
        <v>100</v>
      </c>
      <c r="G48" s="160">
        <v>2.25</v>
      </c>
      <c r="H48" s="118">
        <f t="shared" si="3"/>
        <v>225</v>
      </c>
      <c r="I48" s="286"/>
      <c r="J48" s="290">
        <f t="shared" si="4"/>
        <v>0</v>
      </c>
    </row>
    <row r="49" spans="1:10" ht="15" customHeight="1" x14ac:dyDescent="0.2">
      <c r="A49" s="74">
        <v>4383</v>
      </c>
      <c r="B49" s="159" t="s">
        <v>609</v>
      </c>
      <c r="C49" s="158" t="s">
        <v>612</v>
      </c>
      <c r="D49" s="127" t="s">
        <v>610</v>
      </c>
      <c r="E49" s="159"/>
      <c r="F49" s="76">
        <v>100</v>
      </c>
      <c r="G49" s="160">
        <v>2.75</v>
      </c>
      <c r="H49" s="118">
        <f t="shared" si="3"/>
        <v>275</v>
      </c>
      <c r="I49" s="286"/>
      <c r="J49" s="290">
        <f t="shared" si="4"/>
        <v>0</v>
      </c>
    </row>
    <row r="50" spans="1:10" ht="15" customHeight="1" x14ac:dyDescent="0.2">
      <c r="A50" s="74">
        <v>4384</v>
      </c>
      <c r="B50" s="159" t="s">
        <v>611</v>
      </c>
      <c r="C50" s="158" t="s">
        <v>124</v>
      </c>
      <c r="D50" s="155" t="s">
        <v>31</v>
      </c>
      <c r="E50" s="159"/>
      <c r="F50" s="76">
        <v>100</v>
      </c>
      <c r="G50" s="160">
        <v>2.0099999999999998</v>
      </c>
      <c r="H50" s="118">
        <f t="shared" si="3"/>
        <v>200.99999999999997</v>
      </c>
      <c r="I50" s="286"/>
      <c r="J50" s="290">
        <f t="shared" si="4"/>
        <v>0</v>
      </c>
    </row>
    <row r="51" spans="1:10" ht="15" customHeight="1" x14ac:dyDescent="0.2">
      <c r="A51" s="74">
        <v>4385</v>
      </c>
      <c r="B51" s="159" t="s">
        <v>611</v>
      </c>
      <c r="C51" s="158" t="s">
        <v>125</v>
      </c>
      <c r="D51" s="127" t="s">
        <v>33</v>
      </c>
      <c r="E51" s="159"/>
      <c r="F51" s="76">
        <v>100</v>
      </c>
      <c r="G51" s="160">
        <v>2.21</v>
      </c>
      <c r="H51" s="118">
        <f t="shared" si="3"/>
        <v>221</v>
      </c>
      <c r="I51" s="286"/>
      <c r="J51" s="290">
        <f t="shared" si="4"/>
        <v>0</v>
      </c>
    </row>
    <row r="52" spans="1:10" ht="15" customHeight="1" x14ac:dyDescent="0.2">
      <c r="A52" s="74">
        <v>4410</v>
      </c>
      <c r="B52" s="159" t="s">
        <v>615</v>
      </c>
      <c r="C52" s="158" t="s">
        <v>124</v>
      </c>
      <c r="D52" s="155" t="s">
        <v>31</v>
      </c>
      <c r="E52" s="159"/>
      <c r="F52" s="76">
        <v>100</v>
      </c>
      <c r="G52" s="160">
        <v>2.0099999999999998</v>
      </c>
      <c r="H52" s="118">
        <f t="shared" si="3"/>
        <v>200.99999999999997</v>
      </c>
      <c r="I52" s="286"/>
      <c r="J52" s="290">
        <f t="shared" si="4"/>
        <v>0</v>
      </c>
    </row>
    <row r="53" spans="1:10" ht="15" customHeight="1" x14ac:dyDescent="0.2">
      <c r="A53" s="74">
        <v>4411</v>
      </c>
      <c r="B53" s="159" t="s">
        <v>615</v>
      </c>
      <c r="C53" s="158" t="s">
        <v>125</v>
      </c>
      <c r="D53" s="127" t="s">
        <v>33</v>
      </c>
      <c r="E53" s="159"/>
      <c r="F53" s="76">
        <v>100</v>
      </c>
      <c r="G53" s="160">
        <v>2.21</v>
      </c>
      <c r="H53" s="118">
        <f t="shared" si="3"/>
        <v>221</v>
      </c>
      <c r="I53" s="286"/>
      <c r="J53" s="290">
        <f t="shared" si="4"/>
        <v>0</v>
      </c>
    </row>
    <row r="54" spans="1:10" ht="15" customHeight="1" x14ac:dyDescent="0.2">
      <c r="A54" s="74">
        <v>4412</v>
      </c>
      <c r="B54" s="159" t="s">
        <v>616</v>
      </c>
      <c r="C54" s="158" t="s">
        <v>124</v>
      </c>
      <c r="D54" s="155" t="s">
        <v>31</v>
      </c>
      <c r="E54" s="159"/>
      <c r="F54" s="76">
        <v>100</v>
      </c>
      <c r="G54" s="160">
        <v>2.0099999999999998</v>
      </c>
      <c r="H54" s="118">
        <f t="shared" ref="H54:H55" si="5">G54*F54</f>
        <v>200.99999999999997</v>
      </c>
      <c r="I54" s="286"/>
      <c r="J54" s="290">
        <f t="shared" ref="J54:J55" si="6">H54*I54</f>
        <v>0</v>
      </c>
    </row>
    <row r="55" spans="1:10" ht="15" customHeight="1" x14ac:dyDescent="0.2">
      <c r="A55" s="74">
        <v>4413</v>
      </c>
      <c r="B55" s="159" t="s">
        <v>616</v>
      </c>
      <c r="C55" s="158" t="s">
        <v>125</v>
      </c>
      <c r="D55" s="127" t="s">
        <v>33</v>
      </c>
      <c r="E55" s="159"/>
      <c r="F55" s="76">
        <v>100</v>
      </c>
      <c r="G55" s="160">
        <v>2.21</v>
      </c>
      <c r="H55" s="118">
        <f t="shared" si="5"/>
        <v>221</v>
      </c>
      <c r="I55" s="286"/>
      <c r="J55" s="290">
        <f t="shared" si="6"/>
        <v>0</v>
      </c>
    </row>
    <row r="56" spans="1:10" ht="15" customHeight="1" x14ac:dyDescent="0.2">
      <c r="A56" s="74">
        <v>4359</v>
      </c>
      <c r="B56" s="157" t="s">
        <v>607</v>
      </c>
      <c r="C56" s="158" t="s">
        <v>124</v>
      </c>
      <c r="D56" s="155" t="s">
        <v>32</v>
      </c>
      <c r="E56" s="159"/>
      <c r="F56" s="76">
        <v>100</v>
      </c>
      <c r="G56" s="160">
        <v>2.25</v>
      </c>
      <c r="H56" s="118">
        <f>G56*F56</f>
        <v>225</v>
      </c>
      <c r="I56" s="286"/>
      <c r="J56" s="290">
        <f>H56*I56</f>
        <v>0</v>
      </c>
    </row>
    <row r="57" spans="1:10" ht="15" customHeight="1" x14ac:dyDescent="0.2">
      <c r="A57" s="64">
        <v>4344</v>
      </c>
      <c r="B57" s="153" t="s">
        <v>235</v>
      </c>
      <c r="C57" s="154" t="s">
        <v>124</v>
      </c>
      <c r="D57" s="155" t="s">
        <v>32</v>
      </c>
      <c r="E57" s="391" t="s">
        <v>603</v>
      </c>
      <c r="F57" s="67">
        <v>100</v>
      </c>
      <c r="G57" s="156">
        <v>2.0099999999999998</v>
      </c>
      <c r="H57" s="119">
        <f t="shared" ref="H57:H81" si="7">G57*F57</f>
        <v>200.99999999999997</v>
      </c>
      <c r="I57" s="286"/>
      <c r="J57" s="290">
        <f t="shared" si="0"/>
        <v>0</v>
      </c>
    </row>
    <row r="58" spans="1:10" s="770" customFormat="1" ht="15" customHeight="1" x14ac:dyDescent="0.2">
      <c r="A58" s="486">
        <v>4345</v>
      </c>
      <c r="B58" s="615" t="s">
        <v>235</v>
      </c>
      <c r="C58" s="616" t="s">
        <v>125</v>
      </c>
      <c r="D58" s="581" t="s">
        <v>28</v>
      </c>
      <c r="E58" s="664"/>
      <c r="F58" s="598">
        <v>100</v>
      </c>
      <c r="G58" s="618">
        <v>2.21</v>
      </c>
      <c r="H58" s="619">
        <f t="shared" si="7"/>
        <v>221</v>
      </c>
      <c r="I58" s="620"/>
      <c r="J58" s="290">
        <f t="shared" si="0"/>
        <v>0</v>
      </c>
    </row>
    <row r="59" spans="1:10" s="770" customFormat="1" ht="15" customHeight="1" x14ac:dyDescent="0.2">
      <c r="A59" s="486">
        <v>4347</v>
      </c>
      <c r="B59" s="615" t="s">
        <v>606</v>
      </c>
      <c r="C59" s="616" t="s">
        <v>124</v>
      </c>
      <c r="D59" s="567" t="s">
        <v>32</v>
      </c>
      <c r="E59" s="636"/>
      <c r="F59" s="598">
        <v>100</v>
      </c>
      <c r="G59" s="618">
        <v>2.0099999999999998</v>
      </c>
      <c r="H59" s="619">
        <f t="shared" si="7"/>
        <v>200.99999999999997</v>
      </c>
      <c r="I59" s="620"/>
      <c r="J59" s="290">
        <f t="shared" si="0"/>
        <v>0</v>
      </c>
    </row>
    <row r="60" spans="1:10" s="770" customFormat="1" ht="15" customHeight="1" x14ac:dyDescent="0.2">
      <c r="A60" s="488">
        <v>4360</v>
      </c>
      <c r="B60" s="771" t="s">
        <v>234</v>
      </c>
      <c r="C60" s="627" t="s">
        <v>124</v>
      </c>
      <c r="D60" s="561" t="s">
        <v>31</v>
      </c>
      <c r="E60" s="617"/>
      <c r="F60" s="606">
        <v>100</v>
      </c>
      <c r="G60" s="628">
        <v>2.0099999999999998</v>
      </c>
      <c r="H60" s="623">
        <f t="shared" si="7"/>
        <v>200.99999999999997</v>
      </c>
      <c r="I60" s="620"/>
      <c r="J60" s="290">
        <f t="shared" si="0"/>
        <v>0</v>
      </c>
    </row>
    <row r="61" spans="1:10" s="770" customFormat="1" ht="15" customHeight="1" x14ac:dyDescent="0.2">
      <c r="A61" s="486">
        <v>4361</v>
      </c>
      <c r="B61" s="615" t="s">
        <v>234</v>
      </c>
      <c r="C61" s="616" t="s">
        <v>125</v>
      </c>
      <c r="D61" s="567" t="s">
        <v>28</v>
      </c>
      <c r="E61" s="617"/>
      <c r="F61" s="598">
        <v>100</v>
      </c>
      <c r="G61" s="618">
        <v>2.0099999999999998</v>
      </c>
      <c r="H61" s="619">
        <f t="shared" si="7"/>
        <v>200.99999999999997</v>
      </c>
      <c r="I61" s="620"/>
      <c r="J61" s="290">
        <f t="shared" si="0"/>
        <v>0</v>
      </c>
    </row>
    <row r="62" spans="1:10" ht="15" customHeight="1" x14ac:dyDescent="0.2">
      <c r="A62" s="486">
        <v>4363</v>
      </c>
      <c r="B62" s="615" t="s">
        <v>236</v>
      </c>
      <c r="C62" s="616" t="s">
        <v>124</v>
      </c>
      <c r="D62" s="567" t="s">
        <v>31</v>
      </c>
      <c r="E62" s="617"/>
      <c r="F62" s="598">
        <v>100</v>
      </c>
      <c r="G62" s="618">
        <v>2.0099999999999998</v>
      </c>
      <c r="H62" s="619">
        <f t="shared" si="7"/>
        <v>200.99999999999997</v>
      </c>
      <c r="I62" s="620"/>
      <c r="J62" s="290">
        <f t="shared" si="0"/>
        <v>0</v>
      </c>
    </row>
    <row r="63" spans="1:10" ht="15" customHeight="1" x14ac:dyDescent="0.2">
      <c r="A63" s="488">
        <v>4367</v>
      </c>
      <c r="B63" s="546" t="s">
        <v>229</v>
      </c>
      <c r="C63" s="547" t="s">
        <v>124</v>
      </c>
      <c r="D63" s="546" t="s">
        <v>31</v>
      </c>
      <c r="E63" s="617"/>
      <c r="F63" s="606">
        <v>100</v>
      </c>
      <c r="G63" s="622">
        <v>2.0099999999999998</v>
      </c>
      <c r="H63" s="623">
        <f t="shared" si="7"/>
        <v>200.99999999999997</v>
      </c>
      <c r="I63" s="620"/>
      <c r="J63" s="290">
        <f t="shared" si="0"/>
        <v>0</v>
      </c>
    </row>
    <row r="64" spans="1:10" ht="15" customHeight="1" x14ac:dyDescent="0.2">
      <c r="A64" s="486">
        <v>4368</v>
      </c>
      <c r="B64" s="624" t="s">
        <v>229</v>
      </c>
      <c r="C64" s="625" t="s">
        <v>125</v>
      </c>
      <c r="D64" s="624" t="s">
        <v>33</v>
      </c>
      <c r="E64" s="617"/>
      <c r="F64" s="598">
        <v>100</v>
      </c>
      <c r="G64" s="626">
        <v>2.21</v>
      </c>
      <c r="H64" s="619">
        <f t="shared" si="7"/>
        <v>221</v>
      </c>
      <c r="I64" s="620"/>
      <c r="J64" s="621">
        <f t="shared" ref="J64:J69" si="8">H64*I64</f>
        <v>0</v>
      </c>
    </row>
    <row r="65" spans="1:10" ht="15" customHeight="1" x14ac:dyDescent="0.2">
      <c r="A65" s="486">
        <v>4369</v>
      </c>
      <c r="B65" s="567" t="s">
        <v>233</v>
      </c>
      <c r="C65" s="616" t="s">
        <v>124</v>
      </c>
      <c r="D65" s="567" t="s">
        <v>32</v>
      </c>
      <c r="E65" s="617"/>
      <c r="F65" s="598">
        <v>100</v>
      </c>
      <c r="G65" s="618">
        <v>2.0099999999999998</v>
      </c>
      <c r="H65" s="619">
        <f t="shared" si="7"/>
        <v>200.99999999999997</v>
      </c>
      <c r="I65" s="620"/>
      <c r="J65" s="621">
        <f t="shared" si="8"/>
        <v>0</v>
      </c>
    </row>
    <row r="66" spans="1:10" ht="15" customHeight="1" x14ac:dyDescent="0.2">
      <c r="A66" s="488">
        <v>4371</v>
      </c>
      <c r="B66" s="561" t="s">
        <v>231</v>
      </c>
      <c r="C66" s="627" t="s">
        <v>124</v>
      </c>
      <c r="D66" s="561" t="s">
        <v>31</v>
      </c>
      <c r="E66" s="617"/>
      <c r="F66" s="606">
        <v>100</v>
      </c>
      <c r="G66" s="628">
        <v>2.0099999999999998</v>
      </c>
      <c r="H66" s="623">
        <f t="shared" si="7"/>
        <v>200.99999999999997</v>
      </c>
      <c r="I66" s="620"/>
      <c r="J66" s="621">
        <f t="shared" si="8"/>
        <v>0</v>
      </c>
    </row>
    <row r="67" spans="1:10" ht="15" customHeight="1" x14ac:dyDescent="0.2">
      <c r="A67" s="69">
        <v>4373</v>
      </c>
      <c r="B67" s="161" t="s">
        <v>232</v>
      </c>
      <c r="C67" s="856" t="s">
        <v>124</v>
      </c>
      <c r="D67" s="161" t="s">
        <v>31</v>
      </c>
      <c r="E67" s="161"/>
      <c r="F67" s="72">
        <v>100</v>
      </c>
      <c r="G67" s="857">
        <v>2.0099999999999998</v>
      </c>
      <c r="H67" s="858">
        <f t="shared" si="7"/>
        <v>200.99999999999997</v>
      </c>
      <c r="I67" s="287"/>
      <c r="J67" s="621">
        <f t="shared" si="8"/>
        <v>0</v>
      </c>
    </row>
    <row r="68" spans="1:10" ht="15" customHeight="1" x14ac:dyDescent="0.2">
      <c r="A68" s="74">
        <v>4296</v>
      </c>
      <c r="B68" s="59" t="s">
        <v>225</v>
      </c>
      <c r="C68" s="75" t="s">
        <v>126</v>
      </c>
      <c r="D68" s="59" t="s">
        <v>113</v>
      </c>
      <c r="E68" s="1003" t="s">
        <v>636</v>
      </c>
      <c r="F68" s="76">
        <v>100</v>
      </c>
      <c r="G68" s="114">
        <v>3.52</v>
      </c>
      <c r="H68" s="118">
        <f>G68*F68</f>
        <v>352</v>
      </c>
      <c r="I68" s="846"/>
      <c r="J68" s="621">
        <f t="shared" si="8"/>
        <v>0</v>
      </c>
    </row>
    <row r="69" spans="1:10" ht="15" customHeight="1" x14ac:dyDescent="0.2">
      <c r="A69" s="64">
        <v>4297</v>
      </c>
      <c r="B69" s="66" t="s">
        <v>226</v>
      </c>
      <c r="C69" s="65" t="s">
        <v>125</v>
      </c>
      <c r="D69" s="66" t="s">
        <v>114</v>
      </c>
      <c r="E69" s="391" t="s">
        <v>603</v>
      </c>
      <c r="F69" s="67">
        <v>100</v>
      </c>
      <c r="G69" s="140">
        <v>2.17</v>
      </c>
      <c r="H69" s="119">
        <v>215</v>
      </c>
      <c r="I69" s="286"/>
      <c r="J69" s="621">
        <f t="shared" si="8"/>
        <v>0</v>
      </c>
    </row>
    <row r="70" spans="1:10" ht="15" customHeight="1" x14ac:dyDescent="0.2">
      <c r="A70" s="64">
        <v>4351</v>
      </c>
      <c r="B70" s="66" t="s">
        <v>227</v>
      </c>
      <c r="C70" s="65" t="s">
        <v>124</v>
      </c>
      <c r="D70" s="66" t="s">
        <v>115</v>
      </c>
      <c r="E70" s="66"/>
      <c r="F70" s="67">
        <v>100</v>
      </c>
      <c r="G70" s="140">
        <v>2</v>
      </c>
      <c r="H70" s="847">
        <f>G70*F70</f>
        <v>200</v>
      </c>
      <c r="I70" s="286"/>
      <c r="J70" s="290">
        <f>H70*I70</f>
        <v>0</v>
      </c>
    </row>
    <row r="71" spans="1:10" ht="15" customHeight="1" x14ac:dyDescent="0.2">
      <c r="A71" s="74">
        <v>4430</v>
      </c>
      <c r="B71" s="159" t="s">
        <v>621</v>
      </c>
      <c r="C71" s="158"/>
      <c r="D71" s="125" t="s">
        <v>622</v>
      </c>
      <c r="E71" s="159"/>
      <c r="F71" s="76">
        <v>100</v>
      </c>
      <c r="G71" s="160">
        <v>3.79</v>
      </c>
      <c r="H71" s="118">
        <f>G71*F71</f>
        <v>379</v>
      </c>
      <c r="I71" s="286"/>
      <c r="J71" s="290">
        <f>H71*I71</f>
        <v>0</v>
      </c>
    </row>
    <row r="72" spans="1:10" ht="15" customHeight="1" x14ac:dyDescent="0.2">
      <c r="A72" s="69">
        <v>4431</v>
      </c>
      <c r="B72" s="161" t="s">
        <v>623</v>
      </c>
      <c r="C72" s="856"/>
      <c r="D72" s="130" t="s">
        <v>624</v>
      </c>
      <c r="E72" s="161"/>
      <c r="F72" s="72">
        <v>100</v>
      </c>
      <c r="G72" s="857">
        <v>5.15</v>
      </c>
      <c r="H72" s="858">
        <f>G72*F72</f>
        <v>515</v>
      </c>
      <c r="I72" s="287"/>
      <c r="J72" s="290">
        <f>H72*I72</f>
        <v>0</v>
      </c>
    </row>
    <row r="73" spans="1:10" ht="15" customHeight="1" x14ac:dyDescent="0.2">
      <c r="A73" s="74"/>
      <c r="B73" s="394" t="s">
        <v>626</v>
      </c>
      <c r="C73" s="158"/>
      <c r="D73" s="159"/>
      <c r="E73" s="159"/>
      <c r="F73" s="76"/>
      <c r="G73" s="160"/>
      <c r="H73" s="118"/>
      <c r="I73" s="846"/>
      <c r="J73" s="290"/>
    </row>
    <row r="74" spans="1:10" ht="15" customHeight="1" x14ac:dyDescent="0.2">
      <c r="A74" s="521">
        <v>4420</v>
      </c>
      <c r="B74" s="532" t="s">
        <v>617</v>
      </c>
      <c r="C74" s="533" t="s">
        <v>124</v>
      </c>
      <c r="D74" s="534" t="s">
        <v>31</v>
      </c>
      <c r="E74" s="532"/>
      <c r="F74" s="525">
        <v>100</v>
      </c>
      <c r="G74" s="535">
        <v>1.69</v>
      </c>
      <c r="H74" s="527">
        <f t="shared" si="7"/>
        <v>169</v>
      </c>
      <c r="I74" s="528"/>
      <c r="J74" s="529">
        <f t="shared" si="0"/>
        <v>0</v>
      </c>
    </row>
    <row r="75" spans="1:10" ht="15" customHeight="1" x14ac:dyDescent="0.2">
      <c r="A75" s="521">
        <v>4421</v>
      </c>
      <c r="B75" s="532" t="s">
        <v>617</v>
      </c>
      <c r="C75" s="533" t="s">
        <v>125</v>
      </c>
      <c r="D75" s="531" t="s">
        <v>33</v>
      </c>
      <c r="E75" s="532"/>
      <c r="F75" s="525">
        <v>100</v>
      </c>
      <c r="G75" s="535">
        <v>1.89</v>
      </c>
      <c r="H75" s="527">
        <f t="shared" si="7"/>
        <v>189</v>
      </c>
      <c r="I75" s="528"/>
      <c r="J75" s="529">
        <f t="shared" si="0"/>
        <v>0</v>
      </c>
    </row>
    <row r="76" spans="1:10" ht="15" customHeight="1" x14ac:dyDescent="0.2">
      <c r="A76" s="521">
        <v>4422</v>
      </c>
      <c r="B76" s="532" t="s">
        <v>618</v>
      </c>
      <c r="C76" s="533" t="s">
        <v>124</v>
      </c>
      <c r="D76" s="536" t="s">
        <v>619</v>
      </c>
      <c r="E76" s="532"/>
      <c r="F76" s="525">
        <v>100</v>
      </c>
      <c r="G76" s="535">
        <v>2.96</v>
      </c>
      <c r="H76" s="527">
        <f t="shared" si="7"/>
        <v>296</v>
      </c>
      <c r="I76" s="528"/>
      <c r="J76" s="529">
        <f t="shared" si="0"/>
        <v>0</v>
      </c>
    </row>
    <row r="77" spans="1:10" ht="15" customHeight="1" x14ac:dyDescent="0.2">
      <c r="A77" s="521">
        <v>4423</v>
      </c>
      <c r="B77" s="532" t="s">
        <v>618</v>
      </c>
      <c r="C77" s="533" t="s">
        <v>125</v>
      </c>
      <c r="D77" s="536" t="s">
        <v>620</v>
      </c>
      <c r="E77" s="532"/>
      <c r="F77" s="525">
        <v>100</v>
      </c>
      <c r="G77" s="535">
        <v>3.2</v>
      </c>
      <c r="H77" s="527">
        <f t="shared" si="7"/>
        <v>320</v>
      </c>
      <c r="I77" s="528"/>
      <c r="J77" s="529">
        <f t="shared" si="0"/>
        <v>0</v>
      </c>
    </row>
    <row r="78" spans="1:10" ht="15" customHeight="1" x14ac:dyDescent="0.2">
      <c r="A78" s="74"/>
      <c r="B78" s="394" t="s">
        <v>627</v>
      </c>
      <c r="C78" s="158"/>
      <c r="D78" s="125"/>
      <c r="E78" s="159"/>
      <c r="F78" s="76"/>
      <c r="G78" s="160"/>
      <c r="H78" s="118"/>
      <c r="I78" s="286"/>
      <c r="J78" s="290"/>
    </row>
    <row r="79" spans="1:10" ht="15" customHeight="1" x14ac:dyDescent="0.2">
      <c r="A79" s="142">
        <v>5000</v>
      </c>
      <c r="B79" s="125" t="s">
        <v>519</v>
      </c>
      <c r="C79" s="126"/>
      <c r="D79" s="125" t="s">
        <v>37</v>
      </c>
      <c r="E79" s="125"/>
      <c r="F79" s="143">
        <v>100</v>
      </c>
      <c r="G79" s="138">
        <v>0.73</v>
      </c>
      <c r="H79" s="144">
        <f t="shared" si="7"/>
        <v>73</v>
      </c>
      <c r="I79" s="286"/>
      <c r="J79" s="290">
        <f t="shared" ref="J79:J88" si="9">H79*I79</f>
        <v>0</v>
      </c>
    </row>
    <row r="80" spans="1:10" ht="15" customHeight="1" x14ac:dyDescent="0.2">
      <c r="A80" s="145" t="s">
        <v>464</v>
      </c>
      <c r="B80" s="127" t="s">
        <v>465</v>
      </c>
      <c r="C80" s="128"/>
      <c r="D80" s="127" t="s">
        <v>37</v>
      </c>
      <c r="E80" s="127"/>
      <c r="F80" s="146">
        <v>100</v>
      </c>
      <c r="G80" s="147">
        <v>0.99</v>
      </c>
      <c r="H80" s="148">
        <f t="shared" si="7"/>
        <v>99</v>
      </c>
      <c r="I80" s="286"/>
      <c r="J80" s="290">
        <f t="shared" si="9"/>
        <v>0</v>
      </c>
    </row>
    <row r="81" spans="1:10" ht="15" customHeight="1" x14ac:dyDescent="0.2">
      <c r="A81" s="145">
        <v>5001</v>
      </c>
      <c r="B81" s="127" t="s">
        <v>520</v>
      </c>
      <c r="C81" s="128"/>
      <c r="D81" s="127" t="s">
        <v>38</v>
      </c>
      <c r="E81" s="127"/>
      <c r="F81" s="146">
        <v>100</v>
      </c>
      <c r="G81" s="147">
        <v>0.9</v>
      </c>
      <c r="H81" s="148">
        <f t="shared" si="7"/>
        <v>90</v>
      </c>
      <c r="I81" s="287"/>
      <c r="J81" s="290">
        <f t="shared" si="9"/>
        <v>0</v>
      </c>
    </row>
    <row r="82" spans="1:10" ht="15" customHeight="1" x14ac:dyDescent="0.2">
      <c r="A82" s="145" t="s">
        <v>466</v>
      </c>
      <c r="B82" s="127" t="s">
        <v>467</v>
      </c>
      <c r="C82" s="128"/>
      <c r="D82" s="127" t="s">
        <v>38</v>
      </c>
      <c r="E82" s="127"/>
      <c r="F82" s="146">
        <v>100</v>
      </c>
      <c r="G82" s="147">
        <v>1.29</v>
      </c>
      <c r="H82" s="148">
        <f t="shared" ref="H82:H88" si="10">G82*F82</f>
        <v>129</v>
      </c>
      <c r="I82" s="285"/>
      <c r="J82" s="290">
        <f t="shared" si="9"/>
        <v>0</v>
      </c>
    </row>
    <row r="83" spans="1:10" ht="15" customHeight="1" x14ac:dyDescent="0.2">
      <c r="A83" s="145">
        <v>5002</v>
      </c>
      <c r="B83" s="127" t="s">
        <v>521</v>
      </c>
      <c r="C83" s="128"/>
      <c r="D83" s="127" t="s">
        <v>39</v>
      </c>
      <c r="E83" s="127"/>
      <c r="F83" s="146">
        <v>100</v>
      </c>
      <c r="G83" s="147">
        <v>1.1499999999999999</v>
      </c>
      <c r="H83" s="148">
        <f t="shared" si="10"/>
        <v>114.99999999999999</v>
      </c>
      <c r="I83" s="286"/>
      <c r="J83" s="290">
        <f t="shared" si="9"/>
        <v>0</v>
      </c>
    </row>
    <row r="84" spans="1:10" ht="15" customHeight="1" x14ac:dyDescent="0.2">
      <c r="A84" s="145" t="s">
        <v>468</v>
      </c>
      <c r="B84" s="127" t="s">
        <v>469</v>
      </c>
      <c r="C84" s="128"/>
      <c r="D84" s="127" t="s">
        <v>39</v>
      </c>
      <c r="E84" s="127"/>
      <c r="F84" s="146">
        <v>100</v>
      </c>
      <c r="G84" s="147">
        <v>1.49</v>
      </c>
      <c r="H84" s="148">
        <f t="shared" si="10"/>
        <v>149</v>
      </c>
      <c r="I84" s="286"/>
      <c r="J84" s="290">
        <f t="shared" si="9"/>
        <v>0</v>
      </c>
    </row>
    <row r="85" spans="1:10" ht="15" customHeight="1" x14ac:dyDescent="0.2">
      <c r="A85" s="145">
        <v>5003</v>
      </c>
      <c r="B85" s="127" t="s">
        <v>522</v>
      </c>
      <c r="C85" s="128"/>
      <c r="D85" s="127" t="s">
        <v>40</v>
      </c>
      <c r="E85" s="127"/>
      <c r="F85" s="146">
        <v>100</v>
      </c>
      <c r="G85" s="147">
        <v>1.39</v>
      </c>
      <c r="H85" s="148">
        <f t="shared" si="10"/>
        <v>139</v>
      </c>
      <c r="I85" s="286"/>
      <c r="J85" s="290">
        <f t="shared" si="9"/>
        <v>0</v>
      </c>
    </row>
    <row r="86" spans="1:10" ht="15" customHeight="1" x14ac:dyDescent="0.2">
      <c r="A86" s="145" t="s">
        <v>470</v>
      </c>
      <c r="B86" s="127" t="s">
        <v>471</v>
      </c>
      <c r="C86" s="162"/>
      <c r="D86" s="127" t="s">
        <v>40</v>
      </c>
      <c r="E86" s="129"/>
      <c r="F86" s="163">
        <v>100</v>
      </c>
      <c r="G86" s="164">
        <v>1.69</v>
      </c>
      <c r="H86" s="165">
        <f t="shared" si="10"/>
        <v>169</v>
      </c>
      <c r="I86" s="286"/>
      <c r="J86" s="290">
        <f t="shared" si="9"/>
        <v>0</v>
      </c>
    </row>
    <row r="87" spans="1:10" ht="15" customHeight="1" x14ac:dyDescent="0.2">
      <c r="A87" s="149">
        <v>5018</v>
      </c>
      <c r="B87" s="132" t="s">
        <v>523</v>
      </c>
      <c r="C87" s="133"/>
      <c r="D87" s="132" t="s">
        <v>36</v>
      </c>
      <c r="E87" s="132"/>
      <c r="F87" s="150">
        <v>250</v>
      </c>
      <c r="G87" s="151">
        <v>0.69</v>
      </c>
      <c r="H87" s="152">
        <f t="shared" si="10"/>
        <v>172.5</v>
      </c>
      <c r="I87" s="286"/>
      <c r="J87" s="290">
        <f t="shared" si="9"/>
        <v>0</v>
      </c>
    </row>
    <row r="88" spans="1:10" ht="15" customHeight="1" x14ac:dyDescent="0.2">
      <c r="A88" s="149">
        <v>6013</v>
      </c>
      <c r="B88" s="166" t="s">
        <v>240</v>
      </c>
      <c r="C88" s="167"/>
      <c r="D88" s="166" t="s">
        <v>41</v>
      </c>
      <c r="E88" s="166"/>
      <c r="F88" s="168">
        <v>1000</v>
      </c>
      <c r="G88" s="169">
        <v>0.11899999999999999</v>
      </c>
      <c r="H88" s="170">
        <f t="shared" si="10"/>
        <v>119</v>
      </c>
      <c r="I88" s="289"/>
      <c r="J88" s="291">
        <f t="shared" si="9"/>
        <v>0</v>
      </c>
    </row>
    <row r="89" spans="1:10" ht="15" customHeight="1" x14ac:dyDescent="0.2">
      <c r="B89" s="373" t="s">
        <v>589</v>
      </c>
      <c r="C89" s="374"/>
      <c r="D89" s="374"/>
      <c r="E89" s="374"/>
      <c r="F89" s="374"/>
      <c r="G89" s="374"/>
      <c r="H89" s="374"/>
      <c r="I89" s="375">
        <f>SUM(I28:I88)</f>
        <v>0</v>
      </c>
      <c r="J89" s="376">
        <f>SUM(J2:J88)</f>
        <v>0</v>
      </c>
    </row>
  </sheetData>
  <phoneticPr fontId="36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EA267-29FD-4EC7-9CD5-421E4A97DE29}">
  <dimension ref="A1:H74"/>
  <sheetViews>
    <sheetView topLeftCell="A28" workbookViewId="0">
      <selection activeCell="D3" sqref="D3"/>
    </sheetView>
  </sheetViews>
  <sheetFormatPr defaultRowHeight="15" x14ac:dyDescent="0.25"/>
  <cols>
    <col min="1" max="1" width="15.140625" customWidth="1"/>
    <col min="2" max="2" width="12.5703125" customWidth="1"/>
    <col min="3" max="3" width="29.85546875" customWidth="1"/>
    <col min="4" max="4" width="23.28515625" customWidth="1"/>
    <col min="7" max="7" width="15.5703125" customWidth="1"/>
  </cols>
  <sheetData>
    <row r="1" spans="1:8" ht="25.5" customHeight="1" x14ac:dyDescent="0.25">
      <c r="A1" s="510" t="s">
        <v>706</v>
      </c>
      <c r="B1" s="511" t="s">
        <v>707</v>
      </c>
      <c r="C1" s="511" t="s">
        <v>708</v>
      </c>
      <c r="D1" s="511" t="s">
        <v>709</v>
      </c>
      <c r="E1" s="511" t="s">
        <v>710</v>
      </c>
      <c r="F1" s="511" t="s">
        <v>852</v>
      </c>
      <c r="G1" s="515" t="s">
        <v>853</v>
      </c>
      <c r="H1" s="515" t="s">
        <v>591</v>
      </c>
    </row>
    <row r="2" spans="1:8" ht="65.099999999999994" customHeight="1" x14ac:dyDescent="0.25">
      <c r="A2" s="512"/>
      <c r="B2" s="513" t="s">
        <v>711</v>
      </c>
      <c r="C2" s="513" t="s">
        <v>712</v>
      </c>
      <c r="D2" s="513" t="s">
        <v>713</v>
      </c>
      <c r="E2" s="513">
        <v>450</v>
      </c>
      <c r="F2" s="513">
        <v>0.62</v>
      </c>
      <c r="G2" s="516"/>
      <c r="H2" s="517">
        <f>G2*F2</f>
        <v>0</v>
      </c>
    </row>
    <row r="3" spans="1:8" ht="65.099999999999994" customHeight="1" x14ac:dyDescent="0.25">
      <c r="A3" s="512"/>
      <c r="B3" s="513" t="s">
        <v>714</v>
      </c>
      <c r="C3" s="513" t="s">
        <v>712</v>
      </c>
      <c r="D3" s="513" t="s">
        <v>715</v>
      </c>
      <c r="E3" s="513">
        <v>400</v>
      </c>
      <c r="F3" s="513">
        <v>1.3</v>
      </c>
      <c r="G3" s="516"/>
      <c r="H3" s="517">
        <f t="shared" ref="H3:H64" si="0">G3*F3</f>
        <v>0</v>
      </c>
    </row>
    <row r="4" spans="1:8" ht="65.099999999999994" customHeight="1" x14ac:dyDescent="0.25">
      <c r="A4" s="512"/>
      <c r="B4" s="513" t="s">
        <v>716</v>
      </c>
      <c r="C4" s="513" t="s">
        <v>717</v>
      </c>
      <c r="D4" s="513" t="s">
        <v>718</v>
      </c>
      <c r="E4" s="513">
        <v>400</v>
      </c>
      <c r="F4" s="513">
        <v>0.76</v>
      </c>
      <c r="G4" s="516"/>
      <c r="H4" s="517">
        <f t="shared" si="0"/>
        <v>0</v>
      </c>
    </row>
    <row r="5" spans="1:8" ht="65.099999999999994" customHeight="1" x14ac:dyDescent="0.25">
      <c r="A5" s="512"/>
      <c r="B5" s="513" t="s">
        <v>719</v>
      </c>
      <c r="C5" s="513" t="s">
        <v>717</v>
      </c>
      <c r="D5" s="513" t="s">
        <v>720</v>
      </c>
      <c r="E5" s="513">
        <v>250</v>
      </c>
      <c r="F5" s="513">
        <v>1.62</v>
      </c>
      <c r="G5" s="516"/>
      <c r="H5" s="517">
        <f t="shared" si="0"/>
        <v>0</v>
      </c>
    </row>
    <row r="6" spans="1:8" ht="65.099999999999994" customHeight="1" x14ac:dyDescent="0.25">
      <c r="A6" s="512"/>
      <c r="B6" s="629" t="s">
        <v>721</v>
      </c>
      <c r="C6" s="629" t="s">
        <v>722</v>
      </c>
      <c r="D6" s="629" t="s">
        <v>723</v>
      </c>
      <c r="E6" s="629">
        <v>250</v>
      </c>
      <c r="F6" s="629">
        <v>0.78</v>
      </c>
      <c r="G6" s="630"/>
      <c r="H6" s="631">
        <f>G6*F6*0.8</f>
        <v>0</v>
      </c>
    </row>
    <row r="7" spans="1:8" ht="65.099999999999994" customHeight="1" x14ac:dyDescent="0.25">
      <c r="A7" s="512"/>
      <c r="B7" s="513" t="s">
        <v>724</v>
      </c>
      <c r="C7" s="513" t="s">
        <v>725</v>
      </c>
      <c r="D7" s="513" t="s">
        <v>726</v>
      </c>
      <c r="E7" s="513">
        <v>600</v>
      </c>
      <c r="F7" s="513">
        <v>0.98</v>
      </c>
      <c r="G7" s="516"/>
      <c r="H7" s="517">
        <f t="shared" si="0"/>
        <v>0</v>
      </c>
    </row>
    <row r="8" spans="1:8" ht="65.099999999999994" customHeight="1" x14ac:dyDescent="0.25">
      <c r="A8" s="512"/>
      <c r="B8" s="513" t="s">
        <v>727</v>
      </c>
      <c r="C8" s="513" t="s">
        <v>725</v>
      </c>
      <c r="D8" s="513" t="s">
        <v>728</v>
      </c>
      <c r="E8" s="513">
        <v>400</v>
      </c>
      <c r="F8" s="513">
        <v>0.64</v>
      </c>
      <c r="G8" s="516"/>
      <c r="H8" s="517">
        <f t="shared" si="0"/>
        <v>0</v>
      </c>
    </row>
    <row r="9" spans="1:8" ht="65.099999999999994" customHeight="1" x14ac:dyDescent="0.25">
      <c r="A9" s="512"/>
      <c r="B9" s="513" t="s">
        <v>729</v>
      </c>
      <c r="C9" s="513" t="s">
        <v>725</v>
      </c>
      <c r="D9" s="513" t="s">
        <v>730</v>
      </c>
      <c r="E9" s="513">
        <v>300</v>
      </c>
      <c r="F9" s="513">
        <v>1.32</v>
      </c>
      <c r="G9" s="516"/>
      <c r="H9" s="517">
        <f t="shared" si="0"/>
        <v>0</v>
      </c>
    </row>
    <row r="10" spans="1:8" ht="65.099999999999994" customHeight="1" x14ac:dyDescent="0.25">
      <c r="A10" s="512"/>
      <c r="B10" s="513" t="s">
        <v>731</v>
      </c>
      <c r="C10" s="513" t="s">
        <v>725</v>
      </c>
      <c r="D10" s="513" t="s">
        <v>732</v>
      </c>
      <c r="E10" s="513">
        <v>400</v>
      </c>
      <c r="F10" s="513">
        <v>0.98</v>
      </c>
      <c r="G10" s="516"/>
      <c r="H10" s="517">
        <f t="shared" si="0"/>
        <v>0</v>
      </c>
    </row>
    <row r="11" spans="1:8" ht="65.099999999999994" customHeight="1" x14ac:dyDescent="0.25">
      <c r="A11" s="512"/>
      <c r="B11" s="513" t="s">
        <v>733</v>
      </c>
      <c r="C11" s="513" t="s">
        <v>725</v>
      </c>
      <c r="D11" s="513" t="s">
        <v>734</v>
      </c>
      <c r="E11" s="513">
        <v>200</v>
      </c>
      <c r="F11" s="513">
        <v>0.64</v>
      </c>
      <c r="G11" s="516"/>
      <c r="H11" s="517">
        <f t="shared" si="0"/>
        <v>0</v>
      </c>
    </row>
    <row r="12" spans="1:8" ht="65.099999999999994" customHeight="1" x14ac:dyDescent="0.25">
      <c r="A12" s="512"/>
      <c r="B12" s="513" t="s">
        <v>735</v>
      </c>
      <c r="C12" s="513" t="s">
        <v>736</v>
      </c>
      <c r="D12" s="513" t="s">
        <v>737</v>
      </c>
      <c r="E12" s="513">
        <v>450</v>
      </c>
      <c r="F12" s="513">
        <v>1.32</v>
      </c>
      <c r="G12" s="516"/>
      <c r="H12" s="517">
        <f t="shared" si="0"/>
        <v>0</v>
      </c>
    </row>
    <row r="13" spans="1:8" ht="65.099999999999994" customHeight="1" x14ac:dyDescent="0.25">
      <c r="A13" s="512"/>
      <c r="B13" s="513" t="s">
        <v>738</v>
      </c>
      <c r="C13" s="513" t="s">
        <v>736</v>
      </c>
      <c r="D13" s="513" t="s">
        <v>726</v>
      </c>
      <c r="E13" s="513">
        <v>550</v>
      </c>
      <c r="F13" s="513">
        <v>0.98</v>
      </c>
      <c r="G13" s="516"/>
      <c r="H13" s="517">
        <f t="shared" si="0"/>
        <v>0</v>
      </c>
    </row>
    <row r="14" spans="1:8" ht="65.099999999999994" customHeight="1" x14ac:dyDescent="0.25">
      <c r="A14" s="512"/>
      <c r="B14" s="513" t="s">
        <v>739</v>
      </c>
      <c r="C14" s="513" t="s">
        <v>736</v>
      </c>
      <c r="D14" s="513" t="s">
        <v>728</v>
      </c>
      <c r="E14" s="513">
        <v>700</v>
      </c>
      <c r="F14" s="513">
        <v>0.64</v>
      </c>
      <c r="G14" s="516"/>
      <c r="H14" s="517">
        <f t="shared" si="0"/>
        <v>0</v>
      </c>
    </row>
    <row r="15" spans="1:8" ht="65.099999999999994" customHeight="1" x14ac:dyDescent="0.25">
      <c r="A15" s="512"/>
      <c r="B15" s="513" t="s">
        <v>740</v>
      </c>
      <c r="C15" s="513" t="s">
        <v>736</v>
      </c>
      <c r="D15" s="513" t="s">
        <v>730</v>
      </c>
      <c r="E15" s="513">
        <v>400</v>
      </c>
      <c r="F15" s="513">
        <v>1.32</v>
      </c>
      <c r="G15" s="516"/>
      <c r="H15" s="517">
        <f t="shared" si="0"/>
        <v>0</v>
      </c>
    </row>
    <row r="16" spans="1:8" ht="65.099999999999994" customHeight="1" x14ac:dyDescent="0.25">
      <c r="A16" s="512"/>
      <c r="B16" s="513" t="s">
        <v>741</v>
      </c>
      <c r="C16" s="513" t="s">
        <v>736</v>
      </c>
      <c r="D16" s="513" t="s">
        <v>734</v>
      </c>
      <c r="E16" s="513">
        <v>550</v>
      </c>
      <c r="F16" s="513">
        <v>0.64</v>
      </c>
      <c r="G16" s="516"/>
      <c r="H16" s="517">
        <f t="shared" si="0"/>
        <v>0</v>
      </c>
    </row>
    <row r="17" spans="1:8" ht="65.099999999999994" customHeight="1" x14ac:dyDescent="0.25">
      <c r="A17" s="512"/>
      <c r="B17" s="629" t="s">
        <v>742</v>
      </c>
      <c r="C17" s="629" t="s">
        <v>743</v>
      </c>
      <c r="D17" s="629" t="s">
        <v>744</v>
      </c>
      <c r="E17" s="629">
        <v>200</v>
      </c>
      <c r="F17" s="629">
        <v>0.64</v>
      </c>
      <c r="G17" s="630"/>
      <c r="H17" s="631">
        <f>G17*F17*0.8</f>
        <v>0</v>
      </c>
    </row>
    <row r="18" spans="1:8" ht="65.099999999999994" customHeight="1" x14ac:dyDescent="0.25">
      <c r="A18" s="512"/>
      <c r="B18" s="513" t="s">
        <v>745</v>
      </c>
      <c r="C18" s="513" t="s">
        <v>743</v>
      </c>
      <c r="D18" s="513" t="s">
        <v>728</v>
      </c>
      <c r="E18" s="513">
        <v>400</v>
      </c>
      <c r="F18" s="513">
        <v>0.64</v>
      </c>
      <c r="G18" s="516"/>
      <c r="H18" s="517">
        <f t="shared" si="0"/>
        <v>0</v>
      </c>
    </row>
    <row r="19" spans="1:8" ht="65.099999999999994" customHeight="1" x14ac:dyDescent="0.25">
      <c r="A19" s="512"/>
      <c r="B19" s="629" t="s">
        <v>746</v>
      </c>
      <c r="C19" s="629" t="s">
        <v>747</v>
      </c>
      <c r="D19" s="629" t="s">
        <v>744</v>
      </c>
      <c r="E19" s="629">
        <v>750</v>
      </c>
      <c r="F19" s="629">
        <v>0.64</v>
      </c>
      <c r="G19" s="630"/>
      <c r="H19" s="631">
        <f>G19*F19*0.8</f>
        <v>0</v>
      </c>
    </row>
    <row r="20" spans="1:8" ht="65.099999999999994" customHeight="1" x14ac:dyDescent="0.25">
      <c r="A20" s="512"/>
      <c r="B20" s="513" t="s">
        <v>748</v>
      </c>
      <c r="C20" s="513" t="s">
        <v>747</v>
      </c>
      <c r="D20" s="513" t="s">
        <v>749</v>
      </c>
      <c r="E20" s="513">
        <v>100</v>
      </c>
      <c r="F20" s="513">
        <v>0.78</v>
      </c>
      <c r="G20" s="516"/>
      <c r="H20" s="517">
        <f t="shared" si="0"/>
        <v>0</v>
      </c>
    </row>
    <row r="21" spans="1:8" ht="65.099999999999994" customHeight="1" x14ac:dyDescent="0.25">
      <c r="A21" s="512"/>
      <c r="B21" s="513" t="s">
        <v>750</v>
      </c>
      <c r="C21" s="513" t="s">
        <v>747</v>
      </c>
      <c r="D21" s="513" t="s">
        <v>751</v>
      </c>
      <c r="E21" s="513">
        <v>250</v>
      </c>
      <c r="F21" s="513">
        <v>0.78</v>
      </c>
      <c r="G21" s="516"/>
      <c r="H21" s="517">
        <f t="shared" si="0"/>
        <v>0</v>
      </c>
    </row>
    <row r="22" spans="1:8" ht="65.099999999999994" customHeight="1" x14ac:dyDescent="0.25">
      <c r="A22" s="512"/>
      <c r="B22" s="513" t="s">
        <v>752</v>
      </c>
      <c r="C22" s="513" t="s">
        <v>753</v>
      </c>
      <c r="D22" s="513" t="s">
        <v>749</v>
      </c>
      <c r="E22" s="513">
        <v>100</v>
      </c>
      <c r="F22" s="513">
        <v>0.78</v>
      </c>
      <c r="G22" s="516"/>
      <c r="H22" s="517">
        <f t="shared" si="0"/>
        <v>0</v>
      </c>
    </row>
    <row r="23" spans="1:8" ht="65.099999999999994" customHeight="1" x14ac:dyDescent="0.25">
      <c r="A23" s="512"/>
      <c r="B23" s="513" t="s">
        <v>754</v>
      </c>
      <c r="C23" s="513" t="s">
        <v>753</v>
      </c>
      <c r="D23" s="513" t="s">
        <v>755</v>
      </c>
      <c r="E23" s="513">
        <v>700</v>
      </c>
      <c r="F23" s="513">
        <v>0.78</v>
      </c>
      <c r="G23" s="516"/>
      <c r="H23" s="517">
        <f t="shared" si="0"/>
        <v>0</v>
      </c>
    </row>
    <row r="24" spans="1:8" ht="65.099999999999994" customHeight="1" x14ac:dyDescent="0.25">
      <c r="A24" s="512"/>
      <c r="B24" s="513" t="s">
        <v>756</v>
      </c>
      <c r="C24" s="513" t="s">
        <v>753</v>
      </c>
      <c r="D24" s="513" t="s">
        <v>737</v>
      </c>
      <c r="E24" s="513">
        <v>250</v>
      </c>
      <c r="F24" s="513">
        <v>1.64</v>
      </c>
      <c r="G24" s="516"/>
      <c r="H24" s="517">
        <f t="shared" si="0"/>
        <v>0</v>
      </c>
    </row>
    <row r="25" spans="1:8" ht="65.099999999999994" customHeight="1" x14ac:dyDescent="0.25">
      <c r="A25" s="512"/>
      <c r="B25" s="513" t="s">
        <v>757</v>
      </c>
      <c r="C25" s="513" t="s">
        <v>753</v>
      </c>
      <c r="D25" s="513" t="s">
        <v>726</v>
      </c>
      <c r="E25" s="513">
        <v>850</v>
      </c>
      <c r="F25" s="513">
        <v>1.1399999999999999</v>
      </c>
      <c r="G25" s="516"/>
      <c r="H25" s="517">
        <f t="shared" si="0"/>
        <v>0</v>
      </c>
    </row>
    <row r="26" spans="1:8" ht="65.099999999999994" customHeight="1" x14ac:dyDescent="0.25">
      <c r="A26" s="512"/>
      <c r="B26" s="513" t="s">
        <v>758</v>
      </c>
      <c r="C26" s="513" t="s">
        <v>753</v>
      </c>
      <c r="D26" s="513" t="s">
        <v>728</v>
      </c>
      <c r="E26" s="513">
        <v>800</v>
      </c>
      <c r="F26" s="513">
        <v>0.78</v>
      </c>
      <c r="G26" s="516"/>
      <c r="H26" s="517">
        <f t="shared" si="0"/>
        <v>0</v>
      </c>
    </row>
    <row r="27" spans="1:8" ht="65.099999999999994" customHeight="1" x14ac:dyDescent="0.25">
      <c r="A27" s="512"/>
      <c r="B27" s="513" t="s">
        <v>759</v>
      </c>
      <c r="C27" s="513" t="s">
        <v>760</v>
      </c>
      <c r="D27" s="513" t="s">
        <v>749</v>
      </c>
      <c r="E27" s="513">
        <v>350</v>
      </c>
      <c r="F27" s="513">
        <v>0.78</v>
      </c>
      <c r="G27" s="516"/>
      <c r="H27" s="517">
        <f t="shared" si="0"/>
        <v>0</v>
      </c>
    </row>
    <row r="28" spans="1:8" ht="65.099999999999994" customHeight="1" x14ac:dyDescent="0.25">
      <c r="A28" s="512"/>
      <c r="B28" s="629" t="s">
        <v>762</v>
      </c>
      <c r="C28" s="629" t="s">
        <v>761</v>
      </c>
      <c r="D28" s="629" t="s">
        <v>763</v>
      </c>
      <c r="E28" s="629">
        <v>800</v>
      </c>
      <c r="F28" s="629">
        <v>1.1399999999999999</v>
      </c>
      <c r="G28" s="630"/>
      <c r="H28" s="631">
        <f>G28*F28*0.8</f>
        <v>0</v>
      </c>
    </row>
    <row r="29" spans="1:8" ht="65.099999999999994" customHeight="1" x14ac:dyDescent="0.25">
      <c r="A29" s="512"/>
      <c r="B29" s="629" t="s">
        <v>764</v>
      </c>
      <c r="C29" s="629" t="s">
        <v>761</v>
      </c>
      <c r="D29" s="629" t="s">
        <v>765</v>
      </c>
      <c r="E29" s="629">
        <v>800</v>
      </c>
      <c r="F29" s="629">
        <v>0.78</v>
      </c>
      <c r="G29" s="630"/>
      <c r="H29" s="631">
        <f>G29*F29*0.8</f>
        <v>0</v>
      </c>
    </row>
    <row r="30" spans="1:8" ht="65.099999999999994" customHeight="1" x14ac:dyDescent="0.25">
      <c r="A30" s="512"/>
      <c r="B30" s="629" t="s">
        <v>766</v>
      </c>
      <c r="C30" s="629" t="s">
        <v>767</v>
      </c>
      <c r="D30" s="629" t="s">
        <v>768</v>
      </c>
      <c r="E30" s="629">
        <v>350</v>
      </c>
      <c r="F30" s="629">
        <v>0.78</v>
      </c>
      <c r="G30" s="630"/>
      <c r="H30" s="631">
        <f>G30*F30*0.8</f>
        <v>0</v>
      </c>
    </row>
    <row r="31" spans="1:8" ht="65.099999999999994" customHeight="1" x14ac:dyDescent="0.25">
      <c r="A31" s="512"/>
      <c r="B31" s="513" t="s">
        <v>769</v>
      </c>
      <c r="C31" s="513" t="s">
        <v>770</v>
      </c>
      <c r="D31" s="513" t="s">
        <v>771</v>
      </c>
      <c r="E31" s="513">
        <v>100</v>
      </c>
      <c r="F31" s="513">
        <v>0.78</v>
      </c>
      <c r="G31" s="516"/>
      <c r="H31" s="517">
        <f t="shared" si="0"/>
        <v>0</v>
      </c>
    </row>
    <row r="32" spans="1:8" ht="65.099999999999994" customHeight="1" x14ac:dyDescent="0.25">
      <c r="A32" s="512"/>
      <c r="B32" s="629" t="s">
        <v>772</v>
      </c>
      <c r="C32" s="629" t="s">
        <v>773</v>
      </c>
      <c r="D32" s="629" t="s">
        <v>774</v>
      </c>
      <c r="E32" s="629">
        <v>950</v>
      </c>
      <c r="F32" s="629">
        <v>0.62</v>
      </c>
      <c r="G32" s="630"/>
      <c r="H32" s="631">
        <f>G32*F318*0.8</f>
        <v>0</v>
      </c>
    </row>
    <row r="33" spans="1:8" ht="65.099999999999994" customHeight="1" x14ac:dyDescent="0.25">
      <c r="A33" s="512"/>
      <c r="B33" s="629" t="s">
        <v>775</v>
      </c>
      <c r="C33" s="629" t="s">
        <v>773</v>
      </c>
      <c r="D33" s="629" t="s">
        <v>776</v>
      </c>
      <c r="E33" s="629">
        <v>800</v>
      </c>
      <c r="F33" s="629">
        <v>0.92</v>
      </c>
      <c r="G33" s="630"/>
      <c r="H33" s="631">
        <f>G33*F319*0.8</f>
        <v>0</v>
      </c>
    </row>
    <row r="34" spans="1:8" ht="65.099999999999994" customHeight="1" x14ac:dyDescent="0.25">
      <c r="A34" s="512"/>
      <c r="B34" s="629" t="s">
        <v>777</v>
      </c>
      <c r="C34" s="629" t="s">
        <v>773</v>
      </c>
      <c r="D34" s="629" t="s">
        <v>778</v>
      </c>
      <c r="E34" s="629">
        <v>800</v>
      </c>
      <c r="F34" s="629">
        <v>1.3</v>
      </c>
      <c r="G34" s="630"/>
      <c r="H34" s="631">
        <f>G34*F320*0.8</f>
        <v>0</v>
      </c>
    </row>
    <row r="35" spans="1:8" ht="65.099999999999994" customHeight="1" x14ac:dyDescent="0.25">
      <c r="A35" s="512"/>
      <c r="B35" s="513" t="s">
        <v>779</v>
      </c>
      <c r="C35" s="513" t="s">
        <v>780</v>
      </c>
      <c r="D35" s="513" t="s">
        <v>781</v>
      </c>
      <c r="E35" s="513">
        <v>1000</v>
      </c>
      <c r="F35" s="513">
        <v>0.62</v>
      </c>
      <c r="G35" s="516"/>
      <c r="H35" s="517">
        <f t="shared" si="0"/>
        <v>0</v>
      </c>
    </row>
    <row r="36" spans="1:8" ht="65.099999999999994" customHeight="1" x14ac:dyDescent="0.25">
      <c r="A36" s="512"/>
      <c r="B36" s="513" t="s">
        <v>782</v>
      </c>
      <c r="C36" s="513" t="s">
        <v>780</v>
      </c>
      <c r="D36" s="513" t="s">
        <v>783</v>
      </c>
      <c r="E36" s="513">
        <v>950</v>
      </c>
      <c r="F36" s="513">
        <v>0.92</v>
      </c>
      <c r="G36" s="516"/>
      <c r="H36" s="517">
        <f t="shared" si="0"/>
        <v>0</v>
      </c>
    </row>
    <row r="37" spans="1:8" ht="65.099999999999994" customHeight="1" x14ac:dyDescent="0.25">
      <c r="A37" s="512"/>
      <c r="B37" s="513" t="s">
        <v>784</v>
      </c>
      <c r="C37" s="513" t="s">
        <v>780</v>
      </c>
      <c r="D37" s="513" t="s">
        <v>785</v>
      </c>
      <c r="E37" s="513">
        <v>850</v>
      </c>
      <c r="F37" s="513">
        <v>1.3</v>
      </c>
      <c r="G37" s="516"/>
      <c r="H37" s="517">
        <f t="shared" si="0"/>
        <v>0</v>
      </c>
    </row>
    <row r="38" spans="1:8" ht="65.099999999999994" customHeight="1" x14ac:dyDescent="0.25">
      <c r="A38" s="512"/>
      <c r="B38" s="513" t="s">
        <v>786</v>
      </c>
      <c r="C38" s="513" t="s">
        <v>787</v>
      </c>
      <c r="D38" s="513" t="s">
        <v>788</v>
      </c>
      <c r="E38" s="513">
        <v>1000</v>
      </c>
      <c r="F38" s="513">
        <v>0.62</v>
      </c>
      <c r="G38" s="516"/>
      <c r="H38" s="517">
        <f t="shared" si="0"/>
        <v>0</v>
      </c>
    </row>
    <row r="39" spans="1:8" ht="65.099999999999994" customHeight="1" x14ac:dyDescent="0.25">
      <c r="A39" s="512"/>
      <c r="B39" s="513" t="s">
        <v>789</v>
      </c>
      <c r="C39" s="513" t="s">
        <v>787</v>
      </c>
      <c r="D39" s="513" t="s">
        <v>790</v>
      </c>
      <c r="E39" s="513">
        <v>850</v>
      </c>
      <c r="F39" s="513">
        <v>0.92</v>
      </c>
      <c r="G39" s="516"/>
      <c r="H39" s="517">
        <f t="shared" si="0"/>
        <v>0</v>
      </c>
    </row>
    <row r="40" spans="1:8" ht="65.099999999999994" customHeight="1" x14ac:dyDescent="0.25">
      <c r="A40" s="512"/>
      <c r="B40" s="513" t="s">
        <v>791</v>
      </c>
      <c r="C40" s="513" t="s">
        <v>787</v>
      </c>
      <c r="D40" s="513" t="s">
        <v>792</v>
      </c>
      <c r="E40" s="513">
        <v>950</v>
      </c>
      <c r="F40" s="513">
        <v>1.3</v>
      </c>
      <c r="G40" s="516"/>
      <c r="H40" s="517">
        <f t="shared" si="0"/>
        <v>0</v>
      </c>
    </row>
    <row r="41" spans="1:8" ht="65.099999999999994" customHeight="1" x14ac:dyDescent="0.25">
      <c r="A41" s="512"/>
      <c r="B41" s="513" t="s">
        <v>793</v>
      </c>
      <c r="C41" s="513" t="s">
        <v>794</v>
      </c>
      <c r="D41" s="513" t="s">
        <v>795</v>
      </c>
      <c r="E41" s="513">
        <v>150</v>
      </c>
      <c r="F41" s="513">
        <v>2.7</v>
      </c>
      <c r="G41" s="516"/>
      <c r="H41" s="517">
        <f t="shared" si="0"/>
        <v>0</v>
      </c>
    </row>
    <row r="42" spans="1:8" ht="65.099999999999994" customHeight="1" x14ac:dyDescent="0.25">
      <c r="A42" s="512"/>
      <c r="B42" s="629" t="s">
        <v>796</v>
      </c>
      <c r="C42" s="629" t="s">
        <v>797</v>
      </c>
      <c r="D42" s="629" t="s">
        <v>798</v>
      </c>
      <c r="E42" s="629">
        <v>200</v>
      </c>
      <c r="F42" s="629">
        <v>2.7</v>
      </c>
      <c r="G42" s="630"/>
      <c r="H42" s="631">
        <f>G42*F42*0.8</f>
        <v>0</v>
      </c>
    </row>
    <row r="43" spans="1:8" ht="65.099999999999994" customHeight="1" x14ac:dyDescent="0.25">
      <c r="A43" s="512"/>
      <c r="B43" s="629">
        <v>4302</v>
      </c>
      <c r="C43" s="629" t="s">
        <v>799</v>
      </c>
      <c r="D43" s="629" t="s">
        <v>718</v>
      </c>
      <c r="E43" s="629">
        <v>450</v>
      </c>
      <c r="F43" s="629">
        <v>0.7</v>
      </c>
      <c r="G43" s="630"/>
      <c r="H43" s="631">
        <f>G43*F43*0.8</f>
        <v>0</v>
      </c>
    </row>
    <row r="44" spans="1:8" ht="65.099999999999994" customHeight="1" x14ac:dyDescent="0.25">
      <c r="A44" s="512"/>
      <c r="B44" s="513" t="s">
        <v>800</v>
      </c>
      <c r="C44" s="513" t="s">
        <v>801</v>
      </c>
      <c r="D44" s="513" t="s">
        <v>802</v>
      </c>
      <c r="E44" s="513">
        <v>900</v>
      </c>
      <c r="F44" s="513">
        <v>0.62</v>
      </c>
      <c r="G44" s="516"/>
      <c r="H44" s="517">
        <f t="shared" si="0"/>
        <v>0</v>
      </c>
    </row>
    <row r="45" spans="1:8" ht="65.099999999999994" customHeight="1" x14ac:dyDescent="0.25">
      <c r="A45" s="512"/>
      <c r="B45" s="513" t="s">
        <v>803</v>
      </c>
      <c r="C45" s="513" t="s">
        <v>801</v>
      </c>
      <c r="D45" s="513" t="s">
        <v>804</v>
      </c>
      <c r="E45" s="513">
        <v>550</v>
      </c>
      <c r="F45" s="513">
        <v>0.92</v>
      </c>
      <c r="G45" s="516"/>
      <c r="H45" s="517">
        <f t="shared" si="0"/>
        <v>0</v>
      </c>
    </row>
    <row r="46" spans="1:8" ht="65.099999999999994" customHeight="1" x14ac:dyDescent="0.25">
      <c r="A46" s="512"/>
      <c r="B46" s="513" t="s">
        <v>805</v>
      </c>
      <c r="C46" s="513" t="s">
        <v>801</v>
      </c>
      <c r="D46" s="513" t="s">
        <v>806</v>
      </c>
      <c r="E46" s="513">
        <v>850</v>
      </c>
      <c r="F46" s="513">
        <v>1.22</v>
      </c>
      <c r="G46" s="516"/>
      <c r="H46" s="517">
        <f t="shared" si="0"/>
        <v>0</v>
      </c>
    </row>
    <row r="47" spans="1:8" ht="65.099999999999994" customHeight="1" x14ac:dyDescent="0.25">
      <c r="A47" s="512"/>
      <c r="B47" s="513" t="s">
        <v>807</v>
      </c>
      <c r="C47" s="513" t="s">
        <v>808</v>
      </c>
      <c r="D47" s="513" t="s">
        <v>804</v>
      </c>
      <c r="E47" s="513">
        <v>600</v>
      </c>
      <c r="F47" s="513">
        <v>0.92</v>
      </c>
      <c r="G47" s="516"/>
      <c r="H47" s="517">
        <f t="shared" si="0"/>
        <v>0</v>
      </c>
    </row>
    <row r="48" spans="1:8" ht="65.099999999999994" customHeight="1" x14ac:dyDescent="0.25">
      <c r="A48" s="512"/>
      <c r="B48" s="513" t="s">
        <v>809</v>
      </c>
      <c r="C48" s="513" t="s">
        <v>810</v>
      </c>
      <c r="D48" s="513" t="s">
        <v>802</v>
      </c>
      <c r="E48" s="513">
        <v>700</v>
      </c>
      <c r="F48" s="513">
        <v>1.22</v>
      </c>
      <c r="G48" s="516"/>
      <c r="H48" s="517">
        <f t="shared" si="0"/>
        <v>0</v>
      </c>
    </row>
    <row r="49" spans="1:8" ht="65.099999999999994" customHeight="1" x14ac:dyDescent="0.25">
      <c r="A49" s="512"/>
      <c r="B49" s="513" t="s">
        <v>811</v>
      </c>
      <c r="C49" s="513" t="s">
        <v>810</v>
      </c>
      <c r="D49" s="513" t="s">
        <v>804</v>
      </c>
      <c r="E49" s="513">
        <v>850</v>
      </c>
      <c r="F49" s="513">
        <v>0.92</v>
      </c>
      <c r="G49" s="516"/>
      <c r="H49" s="517">
        <f t="shared" si="0"/>
        <v>0</v>
      </c>
    </row>
    <row r="50" spans="1:8" ht="65.099999999999994" customHeight="1" x14ac:dyDescent="0.25">
      <c r="A50" s="512"/>
      <c r="B50" s="513" t="s">
        <v>812</v>
      </c>
      <c r="C50" s="513" t="s">
        <v>810</v>
      </c>
      <c r="D50" s="513" t="s">
        <v>813</v>
      </c>
      <c r="E50" s="513">
        <v>749</v>
      </c>
      <c r="F50" s="513">
        <v>1.22</v>
      </c>
      <c r="G50" s="516"/>
      <c r="H50" s="517">
        <f t="shared" si="0"/>
        <v>0</v>
      </c>
    </row>
    <row r="51" spans="1:8" ht="65.099999999999994" customHeight="1" x14ac:dyDescent="0.25">
      <c r="A51" s="512"/>
      <c r="B51" s="629" t="s">
        <v>814</v>
      </c>
      <c r="C51" s="629" t="s">
        <v>815</v>
      </c>
      <c r="D51" s="629" t="s">
        <v>802</v>
      </c>
      <c r="E51" s="629">
        <v>150</v>
      </c>
      <c r="F51" s="629">
        <v>0.72</v>
      </c>
      <c r="G51" s="630"/>
      <c r="H51" s="631">
        <f>G51*F51*0.8</f>
        <v>0</v>
      </c>
    </row>
    <row r="52" spans="1:8" ht="65.099999999999994" customHeight="1" x14ac:dyDescent="0.25">
      <c r="A52" s="512"/>
      <c r="B52" s="513" t="s">
        <v>816</v>
      </c>
      <c r="C52" s="513" t="s">
        <v>817</v>
      </c>
      <c r="D52" s="513" t="s">
        <v>802</v>
      </c>
      <c r="E52" s="513">
        <v>550</v>
      </c>
      <c r="F52" s="513">
        <v>0.72</v>
      </c>
      <c r="G52" s="516"/>
      <c r="H52" s="517">
        <f t="shared" si="0"/>
        <v>0</v>
      </c>
    </row>
    <row r="53" spans="1:8" ht="65.099999999999994" customHeight="1" x14ac:dyDescent="0.25">
      <c r="A53" s="512"/>
      <c r="B53" s="513" t="s">
        <v>818</v>
      </c>
      <c r="C53" s="513" t="s">
        <v>817</v>
      </c>
      <c r="D53" s="513" t="s">
        <v>804</v>
      </c>
      <c r="E53" s="513">
        <v>150</v>
      </c>
      <c r="F53" s="513">
        <v>1.22</v>
      </c>
      <c r="G53" s="516"/>
      <c r="H53" s="517">
        <f t="shared" si="0"/>
        <v>0</v>
      </c>
    </row>
    <row r="54" spans="1:8" ht="65.099999999999994" customHeight="1" x14ac:dyDescent="0.25">
      <c r="A54" s="512"/>
      <c r="B54" s="513" t="s">
        <v>819</v>
      </c>
      <c r="C54" s="513" t="s">
        <v>820</v>
      </c>
      <c r="D54" s="513" t="s">
        <v>802</v>
      </c>
      <c r="E54" s="513">
        <v>849</v>
      </c>
      <c r="F54" s="513">
        <v>0.72</v>
      </c>
      <c r="G54" s="516"/>
      <c r="H54" s="517">
        <f t="shared" si="0"/>
        <v>0</v>
      </c>
    </row>
    <row r="55" spans="1:8" ht="65.099999999999994" customHeight="1" x14ac:dyDescent="0.25">
      <c r="A55" s="512"/>
      <c r="B55" s="513" t="s">
        <v>821</v>
      </c>
      <c r="C55" s="513" t="s">
        <v>820</v>
      </c>
      <c r="D55" s="513" t="s">
        <v>822</v>
      </c>
      <c r="E55" s="513">
        <v>999</v>
      </c>
      <c r="F55" s="513">
        <v>1.22</v>
      </c>
      <c r="G55" s="516"/>
      <c r="H55" s="517">
        <f t="shared" si="0"/>
        <v>0</v>
      </c>
    </row>
    <row r="56" spans="1:8" ht="65.099999999999994" customHeight="1" x14ac:dyDescent="0.25">
      <c r="A56" s="512"/>
      <c r="B56" s="513" t="s">
        <v>823</v>
      </c>
      <c r="C56" s="513" t="s">
        <v>824</v>
      </c>
      <c r="D56" s="513" t="s">
        <v>723</v>
      </c>
      <c r="E56" s="513">
        <v>849</v>
      </c>
      <c r="F56" s="513">
        <v>0.72</v>
      </c>
      <c r="G56" s="516"/>
      <c r="H56" s="517">
        <f t="shared" si="0"/>
        <v>0</v>
      </c>
    </row>
    <row r="57" spans="1:8" ht="65.099999999999994" customHeight="1" x14ac:dyDescent="0.25">
      <c r="A57" s="512"/>
      <c r="B57" s="513" t="s">
        <v>825</v>
      </c>
      <c r="C57" s="513" t="s">
        <v>824</v>
      </c>
      <c r="D57" s="513" t="s">
        <v>822</v>
      </c>
      <c r="E57" s="513">
        <v>899</v>
      </c>
      <c r="F57" s="513">
        <v>1.22</v>
      </c>
      <c r="G57" s="516"/>
      <c r="H57" s="517">
        <f t="shared" si="0"/>
        <v>0</v>
      </c>
    </row>
    <row r="58" spans="1:8" ht="65.099999999999994" customHeight="1" x14ac:dyDescent="0.25">
      <c r="A58" s="512"/>
      <c r="B58" s="513" t="s">
        <v>826</v>
      </c>
      <c r="C58" s="513" t="s">
        <v>827</v>
      </c>
      <c r="D58" s="513" t="s">
        <v>822</v>
      </c>
      <c r="E58" s="513">
        <v>500</v>
      </c>
      <c r="F58" s="513">
        <v>1.22</v>
      </c>
      <c r="G58" s="516"/>
      <c r="H58" s="517">
        <f t="shared" si="0"/>
        <v>0</v>
      </c>
    </row>
    <row r="59" spans="1:8" ht="65.099999999999994" customHeight="1" x14ac:dyDescent="0.25">
      <c r="A59" s="512"/>
      <c r="B59" s="513" t="s">
        <v>828</v>
      </c>
      <c r="C59" s="513" t="s">
        <v>829</v>
      </c>
      <c r="D59" s="513" t="s">
        <v>723</v>
      </c>
      <c r="E59" s="513">
        <v>600</v>
      </c>
      <c r="F59" s="513">
        <v>0.72</v>
      </c>
      <c r="G59" s="516"/>
      <c r="H59" s="517">
        <f t="shared" si="0"/>
        <v>0</v>
      </c>
    </row>
    <row r="60" spans="1:8" ht="65.099999999999994" customHeight="1" x14ac:dyDescent="0.25">
      <c r="A60" s="512"/>
      <c r="B60" s="513" t="s">
        <v>830</v>
      </c>
      <c r="C60" s="513" t="s">
        <v>829</v>
      </c>
      <c r="D60" s="513" t="s">
        <v>831</v>
      </c>
      <c r="E60" s="513">
        <v>299</v>
      </c>
      <c r="F60" s="513">
        <v>1.62</v>
      </c>
      <c r="G60" s="516"/>
      <c r="H60" s="517">
        <f t="shared" si="0"/>
        <v>0</v>
      </c>
    </row>
    <row r="61" spans="1:8" ht="65.099999999999994" customHeight="1" x14ac:dyDescent="0.25">
      <c r="A61" s="512"/>
      <c r="B61" s="629" t="s">
        <v>832</v>
      </c>
      <c r="C61" s="629" t="s">
        <v>833</v>
      </c>
      <c r="D61" s="629" t="s">
        <v>723</v>
      </c>
      <c r="E61" s="629">
        <v>700</v>
      </c>
      <c r="F61" s="629">
        <v>0.72</v>
      </c>
      <c r="G61" s="630"/>
      <c r="H61" s="631">
        <f>G61*F61*0.8</f>
        <v>0</v>
      </c>
    </row>
    <row r="62" spans="1:8" ht="65.099999999999994" customHeight="1" x14ac:dyDescent="0.25">
      <c r="A62" s="512"/>
      <c r="B62" s="513" t="s">
        <v>834</v>
      </c>
      <c r="C62" s="513" t="s">
        <v>835</v>
      </c>
      <c r="D62" s="513" t="s">
        <v>723</v>
      </c>
      <c r="E62" s="513">
        <v>850</v>
      </c>
      <c r="F62" s="513">
        <v>0.72</v>
      </c>
      <c r="G62" s="516"/>
      <c r="H62" s="517">
        <f t="shared" si="0"/>
        <v>0</v>
      </c>
    </row>
    <row r="63" spans="1:8" ht="65.099999999999994" customHeight="1" x14ac:dyDescent="0.25">
      <c r="A63" s="512"/>
      <c r="B63" s="513" t="s">
        <v>836</v>
      </c>
      <c r="C63" s="513" t="s">
        <v>837</v>
      </c>
      <c r="D63" s="513" t="s">
        <v>723</v>
      </c>
      <c r="E63" s="513">
        <v>900</v>
      </c>
      <c r="F63" s="513">
        <v>0.72</v>
      </c>
      <c r="G63" s="516"/>
      <c r="H63" s="517">
        <f t="shared" si="0"/>
        <v>0</v>
      </c>
    </row>
    <row r="64" spans="1:8" ht="65.099999999999994" customHeight="1" x14ac:dyDescent="0.25">
      <c r="A64" s="512"/>
      <c r="B64" s="513" t="s">
        <v>838</v>
      </c>
      <c r="C64" s="513" t="s">
        <v>837</v>
      </c>
      <c r="D64" s="513" t="s">
        <v>822</v>
      </c>
      <c r="E64" s="513">
        <v>699</v>
      </c>
      <c r="F64" s="513">
        <v>1.22</v>
      </c>
      <c r="G64" s="516"/>
      <c r="H64" s="517">
        <f t="shared" si="0"/>
        <v>0</v>
      </c>
    </row>
    <row r="65" spans="1:8" ht="65.099999999999994" customHeight="1" x14ac:dyDescent="0.25">
      <c r="A65" s="512"/>
      <c r="B65" s="629" t="s">
        <v>840</v>
      </c>
      <c r="C65" s="629" t="s">
        <v>839</v>
      </c>
      <c r="D65" s="629" t="s">
        <v>831</v>
      </c>
      <c r="E65" s="629">
        <v>250</v>
      </c>
      <c r="F65" s="629">
        <v>1.3</v>
      </c>
      <c r="G65" s="630"/>
      <c r="H65" s="631">
        <f>G65*F65*0.8</f>
        <v>0</v>
      </c>
    </row>
    <row r="66" spans="1:8" ht="65.099999999999994" customHeight="1" x14ac:dyDescent="0.25">
      <c r="A66" s="512"/>
      <c r="B66" s="513" t="s">
        <v>841</v>
      </c>
      <c r="C66" s="513" t="s">
        <v>842</v>
      </c>
      <c r="D66" s="513" t="s">
        <v>723</v>
      </c>
      <c r="E66" s="513">
        <v>999</v>
      </c>
      <c r="F66" s="513">
        <v>0.62</v>
      </c>
      <c r="G66" s="516"/>
      <c r="H66" s="517">
        <f t="shared" ref="H66:H71" si="1">G66*F66</f>
        <v>0</v>
      </c>
    </row>
    <row r="67" spans="1:8" ht="65.099999999999994" customHeight="1" x14ac:dyDescent="0.25">
      <c r="A67" s="512"/>
      <c r="B67" s="513" t="s">
        <v>843</v>
      </c>
      <c r="C67" s="513" t="s">
        <v>842</v>
      </c>
      <c r="D67" s="513" t="s">
        <v>822</v>
      </c>
      <c r="E67" s="513">
        <v>849</v>
      </c>
      <c r="F67" s="513">
        <v>1</v>
      </c>
      <c r="G67" s="516"/>
      <c r="H67" s="517">
        <f t="shared" si="1"/>
        <v>0</v>
      </c>
    </row>
    <row r="68" spans="1:8" ht="65.099999999999994" customHeight="1" x14ac:dyDescent="0.25">
      <c r="A68" s="512"/>
      <c r="B68" s="513" t="s">
        <v>844</v>
      </c>
      <c r="C68" s="513" t="s">
        <v>842</v>
      </c>
      <c r="D68" s="513" t="s">
        <v>831</v>
      </c>
      <c r="E68" s="513">
        <v>800</v>
      </c>
      <c r="F68" s="513">
        <v>1.3</v>
      </c>
      <c r="G68" s="516"/>
      <c r="H68" s="517">
        <f t="shared" si="1"/>
        <v>0</v>
      </c>
    </row>
    <row r="69" spans="1:8" ht="65.099999999999994" customHeight="1" x14ac:dyDescent="0.25">
      <c r="A69" s="512"/>
      <c r="B69" s="513" t="s">
        <v>845</v>
      </c>
      <c r="C69" s="513" t="s">
        <v>846</v>
      </c>
      <c r="D69" s="513" t="s">
        <v>723</v>
      </c>
      <c r="E69" s="513">
        <v>750</v>
      </c>
      <c r="F69" s="513">
        <v>0.62</v>
      </c>
      <c r="G69" s="516"/>
      <c r="H69" s="517">
        <f t="shared" si="1"/>
        <v>0</v>
      </c>
    </row>
    <row r="70" spans="1:8" ht="65.099999999999994" customHeight="1" x14ac:dyDescent="0.25">
      <c r="A70" s="512"/>
      <c r="B70" s="513" t="s">
        <v>847</v>
      </c>
      <c r="C70" s="513" t="s">
        <v>846</v>
      </c>
      <c r="D70" s="513" t="s">
        <v>822</v>
      </c>
      <c r="E70" s="513">
        <v>900</v>
      </c>
      <c r="F70" s="513">
        <v>1</v>
      </c>
      <c r="G70" s="516"/>
      <c r="H70" s="517">
        <f t="shared" si="1"/>
        <v>0</v>
      </c>
    </row>
    <row r="71" spans="1:8" ht="65.099999999999994" customHeight="1" x14ac:dyDescent="0.25">
      <c r="A71" s="512"/>
      <c r="B71" s="513" t="s">
        <v>848</v>
      </c>
      <c r="C71" s="513" t="s">
        <v>846</v>
      </c>
      <c r="D71" s="513" t="s">
        <v>831</v>
      </c>
      <c r="E71" s="513">
        <v>749</v>
      </c>
      <c r="F71" s="513">
        <v>1.3</v>
      </c>
      <c r="G71" s="516"/>
      <c r="H71" s="517">
        <f t="shared" si="1"/>
        <v>0</v>
      </c>
    </row>
    <row r="72" spans="1:8" ht="65.099999999999994" customHeight="1" x14ac:dyDescent="0.25">
      <c r="A72" s="512"/>
      <c r="B72" s="629" t="s">
        <v>849</v>
      </c>
      <c r="C72" s="629" t="s">
        <v>850</v>
      </c>
      <c r="D72" s="629" t="s">
        <v>723</v>
      </c>
      <c r="E72" s="629">
        <v>900</v>
      </c>
      <c r="F72" s="629">
        <v>0.72</v>
      </c>
      <c r="G72" s="630"/>
      <c r="H72" s="631">
        <f>G72*F72*0.8</f>
        <v>0</v>
      </c>
    </row>
    <row r="73" spans="1:8" ht="65.099999999999994" customHeight="1" x14ac:dyDescent="0.25">
      <c r="A73" s="512"/>
      <c r="B73" s="629" t="s">
        <v>851</v>
      </c>
      <c r="C73" s="629" t="s">
        <v>850</v>
      </c>
      <c r="D73" s="629" t="s">
        <v>822</v>
      </c>
      <c r="E73" s="629">
        <v>500</v>
      </c>
      <c r="F73" s="629">
        <v>1.22</v>
      </c>
      <c r="G73" s="630"/>
      <c r="H73" s="631">
        <f>G73*F73*0.8</f>
        <v>0</v>
      </c>
    </row>
    <row r="74" spans="1:8" x14ac:dyDescent="0.25">
      <c r="A74" s="514"/>
      <c r="B74" s="518"/>
      <c r="C74" s="519"/>
      <c r="D74" s="519"/>
      <c r="E74" s="519"/>
      <c r="F74" s="519"/>
      <c r="G74" s="516"/>
      <c r="H74" s="520">
        <f>SUM(H2:H73)</f>
        <v>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8BE43-67FC-4523-955F-C48B048B35B4}">
  <dimension ref="A1:H27"/>
  <sheetViews>
    <sheetView showGridLines="0" workbookViewId="0">
      <pane ySplit="1" topLeftCell="A2" activePane="bottomLeft" state="frozen"/>
      <selection pane="bottomLeft" activeCell="E9" sqref="E9"/>
    </sheetView>
  </sheetViews>
  <sheetFormatPr defaultRowHeight="15" x14ac:dyDescent="0.25"/>
  <cols>
    <col min="2" max="2" width="31.5703125" customWidth="1"/>
    <col min="3" max="3" width="16.5703125" customWidth="1"/>
    <col min="7" max="7" width="13.42578125" customWidth="1"/>
  </cols>
  <sheetData>
    <row r="1" spans="1:8" x14ac:dyDescent="0.25">
      <c r="A1" s="38"/>
      <c r="B1" s="38" t="s">
        <v>499</v>
      </c>
      <c r="C1" s="38"/>
      <c r="D1" s="38"/>
      <c r="E1" s="108" t="s">
        <v>426</v>
      </c>
      <c r="F1" s="108" t="s">
        <v>425</v>
      </c>
      <c r="G1" s="109" t="s">
        <v>598</v>
      </c>
      <c r="H1" s="172" t="s">
        <v>591</v>
      </c>
    </row>
    <row r="2" spans="1:8" x14ac:dyDescent="0.25">
      <c r="A2" s="74">
        <v>4025</v>
      </c>
      <c r="B2" s="59" t="s">
        <v>524</v>
      </c>
      <c r="C2" s="71"/>
      <c r="D2" s="159" t="s">
        <v>474</v>
      </c>
      <c r="E2" s="76">
        <v>1</v>
      </c>
      <c r="F2" s="138">
        <v>299</v>
      </c>
      <c r="G2" s="292"/>
      <c r="H2" s="297">
        <f>F2*G2</f>
        <v>0</v>
      </c>
    </row>
    <row r="3" spans="1:8" x14ac:dyDescent="0.25">
      <c r="A3" s="69">
        <v>4026</v>
      </c>
      <c r="B3" s="70" t="s">
        <v>525</v>
      </c>
      <c r="C3" s="71"/>
      <c r="D3" s="161" t="s">
        <v>475</v>
      </c>
      <c r="E3" s="72">
        <v>1</v>
      </c>
      <c r="F3" s="139">
        <v>429</v>
      </c>
      <c r="G3" s="293"/>
      <c r="H3" s="297">
        <f t="shared" ref="H3:H26" si="0">F3*G3</f>
        <v>0</v>
      </c>
    </row>
    <row r="4" spans="1:8" x14ac:dyDescent="0.25">
      <c r="A4" s="58">
        <v>4027</v>
      </c>
      <c r="B4" s="61" t="s">
        <v>526</v>
      </c>
      <c r="C4" s="60"/>
      <c r="D4" s="61" t="s">
        <v>896</v>
      </c>
      <c r="E4" s="62">
        <v>1</v>
      </c>
      <c r="F4" s="171">
        <v>119</v>
      </c>
      <c r="G4" s="294"/>
      <c r="H4" s="297">
        <f t="shared" si="0"/>
        <v>0</v>
      </c>
    </row>
    <row r="5" spans="1:8" x14ac:dyDescent="0.25">
      <c r="A5" s="64">
        <v>4028</v>
      </c>
      <c r="B5" s="66" t="s">
        <v>527</v>
      </c>
      <c r="C5" s="65"/>
      <c r="D5" s="66" t="s">
        <v>895</v>
      </c>
      <c r="E5" s="67">
        <v>1</v>
      </c>
      <c r="F5" s="147">
        <v>135</v>
      </c>
      <c r="G5" s="295"/>
      <c r="H5" s="297">
        <f t="shared" si="0"/>
        <v>0</v>
      </c>
    </row>
    <row r="6" spans="1:8" x14ac:dyDescent="0.25">
      <c r="A6" s="64">
        <v>4029</v>
      </c>
      <c r="B6" s="66" t="s">
        <v>528</v>
      </c>
      <c r="C6" s="840" t="s">
        <v>603</v>
      </c>
      <c r="D6" s="66" t="s">
        <v>894</v>
      </c>
      <c r="E6" s="67">
        <v>1</v>
      </c>
      <c r="F6" s="147">
        <v>159</v>
      </c>
      <c r="G6" s="865"/>
      <c r="H6" s="297">
        <f t="shared" si="0"/>
        <v>0</v>
      </c>
    </row>
    <row r="7" spans="1:8" s="589" customFormat="1" x14ac:dyDescent="0.25">
      <c r="A7" s="486">
        <v>4030</v>
      </c>
      <c r="B7" s="538" t="s">
        <v>160</v>
      </c>
      <c r="C7" s="862"/>
      <c r="D7" s="633" t="s">
        <v>893</v>
      </c>
      <c r="E7" s="606">
        <v>1</v>
      </c>
      <c r="F7" s="626">
        <v>129</v>
      </c>
      <c r="G7" s="864"/>
      <c r="H7" s="297">
        <f t="shared" si="0"/>
        <v>0</v>
      </c>
    </row>
    <row r="8" spans="1:8" s="589" customFormat="1" x14ac:dyDescent="0.25">
      <c r="A8" s="499">
        <v>4288</v>
      </c>
      <c r="B8" s="633" t="s">
        <v>892</v>
      </c>
      <c r="C8" s="859"/>
      <c r="D8" s="746" t="s">
        <v>893</v>
      </c>
      <c r="E8" s="863">
        <v>1</v>
      </c>
      <c r="F8" s="860">
        <v>129</v>
      </c>
      <c r="G8" s="861"/>
      <c r="H8" s="297">
        <f t="shared" si="0"/>
        <v>0</v>
      </c>
    </row>
    <row r="9" spans="1:8" x14ac:dyDescent="0.25">
      <c r="A9" s="58">
        <v>6036</v>
      </c>
      <c r="B9" s="61" t="s">
        <v>629</v>
      </c>
      <c r="C9" s="60"/>
      <c r="D9" s="59" t="s">
        <v>3</v>
      </c>
      <c r="E9" s="72">
        <v>1</v>
      </c>
      <c r="F9" s="171">
        <v>135</v>
      </c>
      <c r="G9" s="398"/>
      <c r="H9" s="297">
        <f t="shared" si="0"/>
        <v>0</v>
      </c>
    </row>
    <row r="10" spans="1:8" x14ac:dyDescent="0.25">
      <c r="A10" s="74">
        <v>6037</v>
      </c>
      <c r="B10" s="66" t="s">
        <v>631</v>
      </c>
      <c r="C10" s="65"/>
      <c r="D10" s="59" t="s">
        <v>3</v>
      </c>
      <c r="E10" s="72">
        <v>1</v>
      </c>
      <c r="F10" s="138">
        <v>135</v>
      </c>
      <c r="G10" s="397"/>
      <c r="H10" s="297">
        <f t="shared" si="0"/>
        <v>0</v>
      </c>
    </row>
    <row r="11" spans="1:8" x14ac:dyDescent="0.25">
      <c r="A11" s="74">
        <v>6038</v>
      </c>
      <c r="B11" s="66" t="s">
        <v>630</v>
      </c>
      <c r="C11" s="65"/>
      <c r="D11" s="59" t="s">
        <v>3</v>
      </c>
      <c r="E11" s="72">
        <v>1</v>
      </c>
      <c r="F11" s="138">
        <v>135</v>
      </c>
      <c r="G11" s="397"/>
      <c r="H11" s="297">
        <f t="shared" si="0"/>
        <v>0</v>
      </c>
    </row>
    <row r="12" spans="1:8" x14ac:dyDescent="0.25">
      <c r="A12" s="74">
        <v>6039</v>
      </c>
      <c r="B12" s="66" t="s">
        <v>632</v>
      </c>
      <c r="C12" s="65"/>
      <c r="D12" s="59" t="s">
        <v>3</v>
      </c>
      <c r="E12" s="72">
        <v>1</v>
      </c>
      <c r="F12" s="138">
        <v>135</v>
      </c>
      <c r="G12" s="397"/>
      <c r="H12" s="297">
        <f t="shared" si="0"/>
        <v>0</v>
      </c>
    </row>
    <row r="13" spans="1:8" x14ac:dyDescent="0.25">
      <c r="A13" s="74">
        <v>6040</v>
      </c>
      <c r="B13" s="66" t="s">
        <v>633</v>
      </c>
      <c r="C13" s="65"/>
      <c r="D13" s="59" t="s">
        <v>3</v>
      </c>
      <c r="E13" s="72">
        <v>1</v>
      </c>
      <c r="F13" s="138">
        <v>135</v>
      </c>
      <c r="G13" s="397"/>
      <c r="H13" s="297">
        <f t="shared" si="0"/>
        <v>0</v>
      </c>
    </row>
    <row r="14" spans="1:8" x14ac:dyDescent="0.25">
      <c r="A14" s="74">
        <v>6041</v>
      </c>
      <c r="B14" s="59" t="s">
        <v>413</v>
      </c>
      <c r="C14" s="75"/>
      <c r="D14" s="59" t="s">
        <v>3</v>
      </c>
      <c r="E14" s="76">
        <v>1</v>
      </c>
      <c r="F14" s="114">
        <v>135</v>
      </c>
      <c r="G14" s="292"/>
      <c r="H14" s="399">
        <f t="shared" si="0"/>
        <v>0</v>
      </c>
    </row>
    <row r="15" spans="1:8" x14ac:dyDescent="0.25">
      <c r="A15" s="64">
        <v>6042</v>
      </c>
      <c r="B15" s="66" t="s">
        <v>414</v>
      </c>
      <c r="C15" s="65"/>
      <c r="D15" s="66" t="s">
        <v>3</v>
      </c>
      <c r="E15" s="67">
        <v>1</v>
      </c>
      <c r="F15" s="140">
        <v>135</v>
      </c>
      <c r="G15" s="295"/>
      <c r="H15" s="297">
        <f t="shared" si="0"/>
        <v>0</v>
      </c>
    </row>
    <row r="16" spans="1:8" x14ac:dyDescent="0.25">
      <c r="A16" s="64">
        <v>6043</v>
      </c>
      <c r="B16" s="66" t="s">
        <v>415</v>
      </c>
      <c r="C16" s="65"/>
      <c r="D16" s="66" t="s">
        <v>3</v>
      </c>
      <c r="E16" s="67">
        <v>1</v>
      </c>
      <c r="F16" s="140">
        <v>135</v>
      </c>
      <c r="G16" s="295"/>
      <c r="H16" s="297">
        <f t="shared" si="0"/>
        <v>0</v>
      </c>
    </row>
    <row r="17" spans="1:8" x14ac:dyDescent="0.25">
      <c r="A17" s="64">
        <v>6044</v>
      </c>
      <c r="B17" s="66" t="s">
        <v>416</v>
      </c>
      <c r="C17" s="65"/>
      <c r="D17" s="66" t="s">
        <v>3</v>
      </c>
      <c r="E17" s="67">
        <v>1</v>
      </c>
      <c r="F17" s="140">
        <v>135</v>
      </c>
      <c r="G17" s="295"/>
      <c r="H17" s="297">
        <f t="shared" si="0"/>
        <v>0</v>
      </c>
    </row>
    <row r="18" spans="1:8" x14ac:dyDescent="0.25">
      <c r="A18" s="64">
        <v>6045</v>
      </c>
      <c r="B18" s="66" t="s">
        <v>406</v>
      </c>
      <c r="C18" s="65"/>
      <c r="D18" s="66" t="s">
        <v>3</v>
      </c>
      <c r="E18" s="67">
        <v>1</v>
      </c>
      <c r="F18" s="140">
        <v>135</v>
      </c>
      <c r="G18" s="295"/>
      <c r="H18" s="297">
        <f t="shared" si="0"/>
        <v>0</v>
      </c>
    </row>
    <row r="19" spans="1:8" x14ac:dyDescent="0.25">
      <c r="A19" s="64">
        <v>6046</v>
      </c>
      <c r="B19" s="66" t="s">
        <v>407</v>
      </c>
      <c r="C19" s="65"/>
      <c r="D19" s="66" t="s">
        <v>3</v>
      </c>
      <c r="E19" s="67">
        <v>1</v>
      </c>
      <c r="F19" s="140">
        <v>135</v>
      </c>
      <c r="G19" s="295"/>
      <c r="H19" s="297">
        <f t="shared" si="0"/>
        <v>0</v>
      </c>
    </row>
    <row r="20" spans="1:8" x14ac:dyDescent="0.25">
      <c r="A20" s="64">
        <v>6047</v>
      </c>
      <c r="B20" s="66" t="s">
        <v>408</v>
      </c>
      <c r="C20" s="65"/>
      <c r="D20" s="66" t="s">
        <v>3</v>
      </c>
      <c r="E20" s="67">
        <v>1</v>
      </c>
      <c r="F20" s="140">
        <v>135</v>
      </c>
      <c r="G20" s="295"/>
      <c r="H20" s="297">
        <f t="shared" si="0"/>
        <v>0</v>
      </c>
    </row>
    <row r="21" spans="1:8" x14ac:dyDescent="0.25">
      <c r="A21" s="64">
        <v>6048</v>
      </c>
      <c r="B21" s="66" t="s">
        <v>409</v>
      </c>
      <c r="C21" s="65"/>
      <c r="D21" s="66" t="s">
        <v>5</v>
      </c>
      <c r="E21" s="67">
        <v>1</v>
      </c>
      <c r="F21" s="140">
        <v>135</v>
      </c>
      <c r="G21" s="295"/>
      <c r="H21" s="297">
        <f t="shared" si="0"/>
        <v>0</v>
      </c>
    </row>
    <row r="22" spans="1:8" x14ac:dyDescent="0.25">
      <c r="A22" s="64">
        <v>6049</v>
      </c>
      <c r="B22" s="66" t="s">
        <v>410</v>
      </c>
      <c r="C22" s="65"/>
      <c r="D22" s="66" t="s">
        <v>5</v>
      </c>
      <c r="E22" s="67">
        <v>1</v>
      </c>
      <c r="F22" s="140">
        <v>135</v>
      </c>
      <c r="G22" s="295"/>
      <c r="H22" s="297">
        <f t="shared" si="0"/>
        <v>0</v>
      </c>
    </row>
    <row r="23" spans="1:8" x14ac:dyDescent="0.25">
      <c r="A23" s="64">
        <v>6166</v>
      </c>
      <c r="B23" s="66" t="s">
        <v>411</v>
      </c>
      <c r="C23" s="65"/>
      <c r="D23" s="66" t="s">
        <v>5</v>
      </c>
      <c r="E23" s="67">
        <v>1</v>
      </c>
      <c r="F23" s="140">
        <v>135</v>
      </c>
      <c r="G23" s="295"/>
      <c r="H23" s="297">
        <f t="shared" si="0"/>
        <v>0</v>
      </c>
    </row>
    <row r="24" spans="1:8" x14ac:dyDescent="0.25">
      <c r="A24" s="196">
        <v>6238</v>
      </c>
      <c r="B24" s="84" t="s">
        <v>634</v>
      </c>
      <c r="C24" s="173"/>
      <c r="D24" s="66" t="s">
        <v>5</v>
      </c>
      <c r="E24" s="67">
        <v>1</v>
      </c>
      <c r="F24" s="140">
        <v>135</v>
      </c>
      <c r="G24" s="296"/>
      <c r="H24" s="297">
        <f t="shared" si="0"/>
        <v>0</v>
      </c>
    </row>
    <row r="25" spans="1:8" x14ac:dyDescent="0.25">
      <c r="A25" s="196">
        <v>6240</v>
      </c>
      <c r="B25" s="84" t="s">
        <v>635</v>
      </c>
      <c r="C25" s="173"/>
      <c r="D25" s="66" t="s">
        <v>5</v>
      </c>
      <c r="E25" s="67">
        <v>1</v>
      </c>
      <c r="F25" s="140">
        <v>135</v>
      </c>
      <c r="G25" s="296"/>
      <c r="H25" s="297">
        <f t="shared" si="0"/>
        <v>0</v>
      </c>
    </row>
    <row r="26" spans="1:8" x14ac:dyDescent="0.25">
      <c r="A26" s="69">
        <v>6271</v>
      </c>
      <c r="B26" s="84" t="s">
        <v>412</v>
      </c>
      <c r="C26" s="173"/>
      <c r="D26" s="84" t="s">
        <v>5</v>
      </c>
      <c r="E26" s="174">
        <v>1</v>
      </c>
      <c r="F26" s="175">
        <v>135</v>
      </c>
      <c r="G26" s="296"/>
      <c r="H26" s="298">
        <f t="shared" si="0"/>
        <v>0</v>
      </c>
    </row>
    <row r="27" spans="1:8" x14ac:dyDescent="0.25">
      <c r="B27" s="366" t="s">
        <v>589</v>
      </c>
      <c r="C27" s="367"/>
      <c r="D27" s="367"/>
      <c r="E27" s="367"/>
      <c r="F27" s="367"/>
      <c r="G27" s="377">
        <f>SUM(G2:G26)</f>
        <v>0</v>
      </c>
      <c r="H27" s="364">
        <f>SUM(H2:H26)</f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87863-DB54-49DF-A93B-59B86FACD1A7}">
  <dimension ref="A1:J47"/>
  <sheetViews>
    <sheetView showGridLines="0" workbookViewId="0">
      <pane ySplit="1" topLeftCell="A2" activePane="bottomLeft" state="frozen"/>
      <selection pane="bottomLeft" activeCell="E23" sqref="E23"/>
    </sheetView>
  </sheetViews>
  <sheetFormatPr defaultRowHeight="15" x14ac:dyDescent="0.25"/>
  <cols>
    <col min="1" max="1" width="9.28515625" bestFit="1" customWidth="1"/>
    <col min="3" max="3" width="24.7109375" customWidth="1"/>
    <col min="4" max="4" width="14.42578125" customWidth="1"/>
    <col min="5" max="5" width="11.5703125" customWidth="1"/>
    <col min="6" max="6" width="9.7109375" bestFit="1" customWidth="1"/>
    <col min="7" max="8" width="9.28515625" bestFit="1" customWidth="1"/>
    <col min="9" max="9" width="16.7109375" customWidth="1"/>
    <col min="10" max="10" width="9.28515625" bestFit="1" customWidth="1"/>
  </cols>
  <sheetData>
    <row r="1" spans="1:10" x14ac:dyDescent="0.25">
      <c r="A1" s="121"/>
      <c r="B1" s="38" t="s">
        <v>505</v>
      </c>
      <c r="C1" s="38"/>
      <c r="D1" s="38"/>
      <c r="E1" s="386"/>
      <c r="F1" s="108" t="s">
        <v>425</v>
      </c>
      <c r="G1" s="108" t="s">
        <v>426</v>
      </c>
      <c r="H1" s="109" t="s">
        <v>424</v>
      </c>
      <c r="I1" s="209" t="s">
        <v>597</v>
      </c>
      <c r="J1" s="299" t="s">
        <v>591</v>
      </c>
    </row>
    <row r="2" spans="1:10" x14ac:dyDescent="0.25">
      <c r="A2" s="58">
        <v>12112</v>
      </c>
      <c r="B2" s="61" t="s">
        <v>200</v>
      </c>
      <c r="C2" s="60"/>
      <c r="D2" s="61" t="s">
        <v>11</v>
      </c>
      <c r="E2" s="840" t="s">
        <v>650</v>
      </c>
      <c r="F2" s="176">
        <v>20</v>
      </c>
      <c r="G2" s="177">
        <v>10</v>
      </c>
      <c r="H2" s="178">
        <f t="shared" ref="H2:H38" si="0">F2*G2</f>
        <v>200</v>
      </c>
      <c r="I2" s="300"/>
      <c r="J2" s="290">
        <f>H2*I2</f>
        <v>0</v>
      </c>
    </row>
    <row r="3" spans="1:10" x14ac:dyDescent="0.25">
      <c r="A3" s="64">
        <v>12212</v>
      </c>
      <c r="B3" s="66" t="s">
        <v>201</v>
      </c>
      <c r="C3" s="65"/>
      <c r="D3" s="66" t="s">
        <v>11</v>
      </c>
      <c r="E3" s="840" t="s">
        <v>650</v>
      </c>
      <c r="F3" s="179">
        <v>20</v>
      </c>
      <c r="G3" s="180">
        <v>10</v>
      </c>
      <c r="H3" s="181">
        <f t="shared" si="0"/>
        <v>200</v>
      </c>
      <c r="I3" s="301"/>
      <c r="J3" s="303">
        <f t="shared" ref="J3:J44" si="1">H3*I3</f>
        <v>0</v>
      </c>
    </row>
    <row r="4" spans="1:10" x14ac:dyDescent="0.25">
      <c r="A4" s="64">
        <v>12312</v>
      </c>
      <c r="B4" s="66" t="s">
        <v>202</v>
      </c>
      <c r="C4" s="65"/>
      <c r="D4" s="66" t="s">
        <v>11</v>
      </c>
      <c r="E4" s="840" t="s">
        <v>650</v>
      </c>
      <c r="F4" s="179">
        <v>20</v>
      </c>
      <c r="G4" s="180">
        <v>10</v>
      </c>
      <c r="H4" s="181">
        <f t="shared" si="0"/>
        <v>200</v>
      </c>
      <c r="I4" s="301"/>
      <c r="J4" s="303">
        <f t="shared" si="1"/>
        <v>0</v>
      </c>
    </row>
    <row r="5" spans="1:10" x14ac:dyDescent="0.25">
      <c r="A5" s="69">
        <v>12412</v>
      </c>
      <c r="B5" s="70" t="s">
        <v>203</v>
      </c>
      <c r="C5" s="71"/>
      <c r="D5" s="70" t="s">
        <v>11</v>
      </c>
      <c r="E5" s="70"/>
      <c r="F5" s="182">
        <v>20</v>
      </c>
      <c r="G5" s="183">
        <v>10</v>
      </c>
      <c r="H5" s="184">
        <f t="shared" si="0"/>
        <v>200</v>
      </c>
      <c r="I5" s="301"/>
      <c r="J5" s="303">
        <f t="shared" si="1"/>
        <v>0</v>
      </c>
    </row>
    <row r="6" spans="1:10" x14ac:dyDescent="0.25">
      <c r="A6" s="74">
        <v>12115</v>
      </c>
      <c r="B6" s="61" t="s">
        <v>200</v>
      </c>
      <c r="C6" s="75"/>
      <c r="D6" s="59" t="s">
        <v>12</v>
      </c>
      <c r="E6" s="59"/>
      <c r="F6" s="185">
        <v>25</v>
      </c>
      <c r="G6" s="186">
        <v>10</v>
      </c>
      <c r="H6" s="187">
        <f t="shared" si="0"/>
        <v>250</v>
      </c>
      <c r="I6" s="301"/>
      <c r="J6" s="303">
        <f t="shared" si="1"/>
        <v>0</v>
      </c>
    </row>
    <row r="7" spans="1:10" x14ac:dyDescent="0.25">
      <c r="A7" s="64">
        <v>12215</v>
      </c>
      <c r="B7" s="66" t="s">
        <v>201</v>
      </c>
      <c r="C7" s="65"/>
      <c r="D7" s="66" t="s">
        <v>12</v>
      </c>
      <c r="E7" s="840" t="s">
        <v>650</v>
      </c>
      <c r="F7" s="179">
        <v>25</v>
      </c>
      <c r="G7" s="180">
        <v>10</v>
      </c>
      <c r="H7" s="181">
        <f t="shared" si="0"/>
        <v>250</v>
      </c>
      <c r="I7" s="301"/>
      <c r="J7" s="303">
        <f t="shared" si="1"/>
        <v>0</v>
      </c>
    </row>
    <row r="8" spans="1:10" x14ac:dyDescent="0.25">
      <c r="A8" s="64">
        <v>12315</v>
      </c>
      <c r="B8" s="66" t="s">
        <v>202</v>
      </c>
      <c r="C8" s="65"/>
      <c r="D8" s="66" t="s">
        <v>12</v>
      </c>
      <c r="E8" s="840" t="s">
        <v>650</v>
      </c>
      <c r="F8" s="179">
        <v>25</v>
      </c>
      <c r="G8" s="180">
        <v>10</v>
      </c>
      <c r="H8" s="181">
        <f t="shared" si="0"/>
        <v>250</v>
      </c>
      <c r="I8" s="301"/>
      <c r="J8" s="303">
        <f t="shared" si="1"/>
        <v>0</v>
      </c>
    </row>
    <row r="9" spans="1:10" x14ac:dyDescent="0.25">
      <c r="A9" s="69">
        <v>12415</v>
      </c>
      <c r="B9" s="70" t="s">
        <v>203</v>
      </c>
      <c r="C9" s="71"/>
      <c r="D9" s="70" t="s">
        <v>12</v>
      </c>
      <c r="E9" s="70"/>
      <c r="F9" s="182">
        <v>25</v>
      </c>
      <c r="G9" s="183">
        <v>10</v>
      </c>
      <c r="H9" s="184">
        <f t="shared" si="0"/>
        <v>250</v>
      </c>
      <c r="I9" s="301"/>
      <c r="J9" s="303">
        <f t="shared" si="1"/>
        <v>0</v>
      </c>
    </row>
    <row r="10" spans="1:10" x14ac:dyDescent="0.25">
      <c r="A10" s="74">
        <v>12118</v>
      </c>
      <c r="B10" s="61" t="s">
        <v>200</v>
      </c>
      <c r="C10" s="75"/>
      <c r="D10" s="59" t="s">
        <v>13</v>
      </c>
      <c r="E10" s="840" t="s">
        <v>650</v>
      </c>
      <c r="F10" s="185">
        <v>35</v>
      </c>
      <c r="G10" s="186">
        <v>10</v>
      </c>
      <c r="H10" s="187">
        <f t="shared" si="0"/>
        <v>350</v>
      </c>
      <c r="I10" s="301"/>
      <c r="J10" s="303">
        <f t="shared" si="1"/>
        <v>0</v>
      </c>
    </row>
    <row r="11" spans="1:10" x14ac:dyDescent="0.25">
      <c r="A11" s="64">
        <v>12218</v>
      </c>
      <c r="B11" s="66" t="s">
        <v>201</v>
      </c>
      <c r="C11" s="65"/>
      <c r="D11" s="66" t="s">
        <v>13</v>
      </c>
      <c r="E11" s="840" t="s">
        <v>650</v>
      </c>
      <c r="F11" s="179">
        <v>35</v>
      </c>
      <c r="G11" s="180">
        <v>10</v>
      </c>
      <c r="H11" s="181">
        <f t="shared" si="0"/>
        <v>350</v>
      </c>
      <c r="I11" s="301"/>
      <c r="J11" s="303">
        <f t="shared" si="1"/>
        <v>0</v>
      </c>
    </row>
    <row r="12" spans="1:10" x14ac:dyDescent="0.25">
      <c r="A12" s="64">
        <v>12318</v>
      </c>
      <c r="B12" s="66" t="s">
        <v>202</v>
      </c>
      <c r="C12" s="65"/>
      <c r="D12" s="66" t="s">
        <v>13</v>
      </c>
      <c r="E12" s="840" t="s">
        <v>650</v>
      </c>
      <c r="F12" s="179">
        <v>35</v>
      </c>
      <c r="G12" s="180">
        <v>10</v>
      </c>
      <c r="H12" s="181">
        <f t="shared" si="0"/>
        <v>350</v>
      </c>
      <c r="I12" s="301"/>
      <c r="J12" s="303">
        <f t="shared" si="1"/>
        <v>0</v>
      </c>
    </row>
    <row r="13" spans="1:10" x14ac:dyDescent="0.25">
      <c r="A13" s="69">
        <v>12418</v>
      </c>
      <c r="B13" s="70" t="s">
        <v>203</v>
      </c>
      <c r="C13" s="71"/>
      <c r="D13" s="70" t="s">
        <v>13</v>
      </c>
      <c r="E13" s="840" t="s">
        <v>650</v>
      </c>
      <c r="F13" s="182">
        <v>35</v>
      </c>
      <c r="G13" s="183">
        <v>10</v>
      </c>
      <c r="H13" s="184">
        <f t="shared" si="0"/>
        <v>350</v>
      </c>
      <c r="I13" s="301"/>
      <c r="J13" s="303">
        <f t="shared" si="1"/>
        <v>0</v>
      </c>
    </row>
    <row r="14" spans="1:10" hidden="1" x14ac:dyDescent="0.25">
      <c r="A14" s="74">
        <v>12125</v>
      </c>
      <c r="B14" s="61" t="s">
        <v>200</v>
      </c>
      <c r="C14" s="75"/>
      <c r="D14" s="59" t="s">
        <v>14</v>
      </c>
      <c r="E14" s="59"/>
      <c r="F14" s="188">
        <v>65</v>
      </c>
      <c r="G14" s="186">
        <v>10</v>
      </c>
      <c r="H14" s="187">
        <f t="shared" si="0"/>
        <v>650</v>
      </c>
      <c r="I14" s="301"/>
      <c r="J14" s="303">
        <f t="shared" si="1"/>
        <v>0</v>
      </c>
    </row>
    <row r="15" spans="1:10" hidden="1" x14ac:dyDescent="0.25">
      <c r="A15" s="64">
        <v>12225</v>
      </c>
      <c r="B15" s="66" t="s">
        <v>201</v>
      </c>
      <c r="C15" s="65"/>
      <c r="D15" s="66" t="s">
        <v>14</v>
      </c>
      <c r="E15" s="66"/>
      <c r="F15" s="189">
        <v>65</v>
      </c>
      <c r="G15" s="180">
        <v>10</v>
      </c>
      <c r="H15" s="181">
        <f t="shared" si="0"/>
        <v>650</v>
      </c>
      <c r="I15" s="301"/>
      <c r="J15" s="303">
        <f t="shared" si="1"/>
        <v>0</v>
      </c>
    </row>
    <row r="16" spans="1:10" hidden="1" x14ac:dyDescent="0.25">
      <c r="A16" s="69">
        <v>12325</v>
      </c>
      <c r="B16" s="70" t="s">
        <v>202</v>
      </c>
      <c r="C16" s="71"/>
      <c r="D16" s="70" t="s">
        <v>14</v>
      </c>
      <c r="E16" s="70"/>
      <c r="F16" s="190">
        <v>65</v>
      </c>
      <c r="G16" s="183">
        <v>10</v>
      </c>
      <c r="H16" s="184">
        <f t="shared" si="0"/>
        <v>650</v>
      </c>
      <c r="I16" s="301"/>
      <c r="J16" s="303">
        <f t="shared" si="1"/>
        <v>0</v>
      </c>
    </row>
    <row r="17" spans="1:10" hidden="1" x14ac:dyDescent="0.25">
      <c r="A17" s="85">
        <v>12425</v>
      </c>
      <c r="B17" s="81" t="s">
        <v>203</v>
      </c>
      <c r="C17" s="107"/>
      <c r="D17" s="81" t="s">
        <v>14</v>
      </c>
      <c r="E17" s="81"/>
      <c r="F17" s="191">
        <v>65</v>
      </c>
      <c r="G17" s="192">
        <v>10</v>
      </c>
      <c r="H17" s="193">
        <f t="shared" si="0"/>
        <v>650</v>
      </c>
      <c r="I17" s="301"/>
      <c r="J17" s="303">
        <f t="shared" si="1"/>
        <v>0</v>
      </c>
    </row>
    <row r="18" spans="1:10" x14ac:dyDescent="0.25">
      <c r="A18" s="74">
        <v>1358</v>
      </c>
      <c r="B18" s="61" t="s">
        <v>491</v>
      </c>
      <c r="C18" s="75"/>
      <c r="D18" s="59" t="s">
        <v>12</v>
      </c>
      <c r="E18" s="61"/>
      <c r="F18" s="188">
        <v>25</v>
      </c>
      <c r="G18" s="186">
        <v>10</v>
      </c>
      <c r="H18" s="187">
        <f>F18*G18</f>
        <v>250</v>
      </c>
      <c r="I18" s="301"/>
      <c r="J18" s="303">
        <f>H18*I18</f>
        <v>0</v>
      </c>
    </row>
    <row r="19" spans="1:10" x14ac:dyDescent="0.25">
      <c r="A19" s="69">
        <v>1359</v>
      </c>
      <c r="B19" s="70" t="s">
        <v>492</v>
      </c>
      <c r="C19" s="71"/>
      <c r="D19" s="70" t="s">
        <v>12</v>
      </c>
      <c r="E19" s="70"/>
      <c r="F19" s="190">
        <v>25</v>
      </c>
      <c r="G19" s="183">
        <v>10</v>
      </c>
      <c r="H19" s="184">
        <f>F19*G19</f>
        <v>250</v>
      </c>
      <c r="I19" s="301"/>
      <c r="J19" s="303">
        <f>H19*I19</f>
        <v>0</v>
      </c>
    </row>
    <row r="20" spans="1:10" x14ac:dyDescent="0.25">
      <c r="A20" s="86">
        <v>1360</v>
      </c>
      <c r="B20" s="84" t="s">
        <v>887</v>
      </c>
      <c r="C20" s="88"/>
      <c r="D20" s="87" t="s">
        <v>12</v>
      </c>
      <c r="E20" s="87"/>
      <c r="F20" s="866">
        <v>25</v>
      </c>
      <c r="G20" s="867">
        <v>10</v>
      </c>
      <c r="H20" s="868">
        <f>F20*G20</f>
        <v>250</v>
      </c>
      <c r="I20" s="302"/>
      <c r="J20" s="869">
        <f>H20*I20</f>
        <v>0</v>
      </c>
    </row>
    <row r="21" spans="1:10" x14ac:dyDescent="0.25">
      <c r="A21" s="74">
        <v>1323</v>
      </c>
      <c r="B21" s="66" t="s">
        <v>880</v>
      </c>
      <c r="C21" s="75"/>
      <c r="D21" s="59" t="s">
        <v>12</v>
      </c>
      <c r="E21" s="59"/>
      <c r="F21" s="188">
        <v>29.9</v>
      </c>
      <c r="G21" s="186">
        <v>10</v>
      </c>
      <c r="H21" s="187">
        <f t="shared" si="0"/>
        <v>299</v>
      </c>
      <c r="I21" s="786"/>
      <c r="J21" s="787">
        <f t="shared" si="1"/>
        <v>0</v>
      </c>
    </row>
    <row r="22" spans="1:10" x14ac:dyDescent="0.25">
      <c r="A22" s="64">
        <v>1324</v>
      </c>
      <c r="B22" s="66" t="s">
        <v>881</v>
      </c>
      <c r="C22" s="65"/>
      <c r="D22" s="66" t="s">
        <v>12</v>
      </c>
      <c r="E22" s="66"/>
      <c r="F22" s="189">
        <v>29.9</v>
      </c>
      <c r="G22" s="180">
        <v>10</v>
      </c>
      <c r="H22" s="181">
        <f t="shared" si="0"/>
        <v>299</v>
      </c>
      <c r="I22" s="301"/>
      <c r="J22" s="303">
        <f t="shared" si="1"/>
        <v>0</v>
      </c>
    </row>
    <row r="23" spans="1:10" x14ac:dyDescent="0.25">
      <c r="A23" s="74">
        <v>1327</v>
      </c>
      <c r="B23" s="66" t="s">
        <v>882</v>
      </c>
      <c r="C23" s="65"/>
      <c r="D23" s="66" t="s">
        <v>12</v>
      </c>
      <c r="E23" s="66"/>
      <c r="F23" s="189">
        <v>29.9</v>
      </c>
      <c r="G23" s="180">
        <v>10</v>
      </c>
      <c r="H23" s="181">
        <f t="shared" si="0"/>
        <v>299</v>
      </c>
      <c r="I23" s="301"/>
      <c r="J23" s="303">
        <f t="shared" si="1"/>
        <v>0</v>
      </c>
    </row>
    <row r="24" spans="1:10" x14ac:dyDescent="0.25">
      <c r="A24" s="69">
        <v>1330</v>
      </c>
      <c r="B24" s="70" t="s">
        <v>883</v>
      </c>
      <c r="C24" s="71"/>
      <c r="D24" s="70" t="s">
        <v>12</v>
      </c>
      <c r="E24" s="70"/>
      <c r="F24" s="190">
        <v>29.9</v>
      </c>
      <c r="G24" s="183">
        <v>10</v>
      </c>
      <c r="H24" s="883">
        <f t="shared" si="0"/>
        <v>299</v>
      </c>
      <c r="I24" s="302"/>
      <c r="J24" s="869">
        <f t="shared" si="1"/>
        <v>0</v>
      </c>
    </row>
    <row r="25" spans="1:10" x14ac:dyDescent="0.25">
      <c r="A25" s="74">
        <v>1350</v>
      </c>
      <c r="B25" s="59" t="s">
        <v>487</v>
      </c>
      <c r="C25" s="75"/>
      <c r="D25" s="59" t="s">
        <v>12</v>
      </c>
      <c r="E25" s="59"/>
      <c r="F25" s="199">
        <v>25</v>
      </c>
      <c r="G25" s="186">
        <v>10</v>
      </c>
      <c r="H25" s="187">
        <f t="shared" si="0"/>
        <v>250</v>
      </c>
      <c r="I25" s="786"/>
      <c r="J25" s="787">
        <f t="shared" si="1"/>
        <v>0</v>
      </c>
    </row>
    <row r="26" spans="1:10" x14ac:dyDescent="0.25">
      <c r="A26" s="64">
        <v>1351</v>
      </c>
      <c r="B26" s="66" t="s">
        <v>487</v>
      </c>
      <c r="C26" s="65"/>
      <c r="D26" s="66" t="s">
        <v>11</v>
      </c>
      <c r="E26" s="66"/>
      <c r="F26" s="195">
        <v>20</v>
      </c>
      <c r="G26" s="180">
        <v>10</v>
      </c>
      <c r="H26" s="181">
        <f t="shared" si="0"/>
        <v>200</v>
      </c>
      <c r="I26" s="301"/>
      <c r="J26" s="303">
        <f t="shared" si="1"/>
        <v>0</v>
      </c>
    </row>
    <row r="27" spans="1:10" x14ac:dyDescent="0.25">
      <c r="A27" s="64">
        <v>1352</v>
      </c>
      <c r="B27" s="66" t="s">
        <v>488</v>
      </c>
      <c r="C27" s="65"/>
      <c r="D27" s="66" t="s">
        <v>12</v>
      </c>
      <c r="E27" s="66"/>
      <c r="F27" s="195">
        <v>25</v>
      </c>
      <c r="G27" s="180">
        <v>10</v>
      </c>
      <c r="H27" s="181">
        <f t="shared" si="0"/>
        <v>250</v>
      </c>
      <c r="I27" s="301"/>
      <c r="J27" s="303">
        <f t="shared" si="1"/>
        <v>0</v>
      </c>
    </row>
    <row r="28" spans="1:10" x14ac:dyDescent="0.25">
      <c r="A28" s="64">
        <v>1353</v>
      </c>
      <c r="B28" s="66" t="s">
        <v>488</v>
      </c>
      <c r="C28" s="65"/>
      <c r="D28" s="66" t="s">
        <v>11</v>
      </c>
      <c r="E28" s="66"/>
      <c r="F28" s="195">
        <v>20</v>
      </c>
      <c r="G28" s="180">
        <v>10</v>
      </c>
      <c r="H28" s="181">
        <f t="shared" si="0"/>
        <v>200</v>
      </c>
      <c r="I28" s="301"/>
      <c r="J28" s="303">
        <f t="shared" si="1"/>
        <v>0</v>
      </c>
    </row>
    <row r="29" spans="1:10" x14ac:dyDescent="0.25">
      <c r="A29" s="64">
        <v>1354</v>
      </c>
      <c r="B29" s="66" t="s">
        <v>489</v>
      </c>
      <c r="C29" s="65"/>
      <c r="D29" s="66" t="s">
        <v>12</v>
      </c>
      <c r="E29" s="66"/>
      <c r="F29" s="195">
        <v>25</v>
      </c>
      <c r="G29" s="180">
        <v>10</v>
      </c>
      <c r="H29" s="181">
        <f t="shared" si="0"/>
        <v>250</v>
      </c>
      <c r="I29" s="301"/>
      <c r="J29" s="303">
        <f t="shared" si="1"/>
        <v>0</v>
      </c>
    </row>
    <row r="30" spans="1:10" x14ac:dyDescent="0.25">
      <c r="A30" s="196">
        <v>1355</v>
      </c>
      <c r="B30" s="66" t="s">
        <v>489</v>
      </c>
      <c r="C30" s="173"/>
      <c r="D30" s="84" t="s">
        <v>11</v>
      </c>
      <c r="E30" s="84"/>
      <c r="F30" s="195">
        <v>20</v>
      </c>
      <c r="G30" s="180">
        <v>10</v>
      </c>
      <c r="H30" s="181">
        <f t="shared" si="0"/>
        <v>200</v>
      </c>
      <c r="I30" s="301"/>
      <c r="J30" s="303">
        <f t="shared" si="1"/>
        <v>0</v>
      </c>
    </row>
    <row r="31" spans="1:10" x14ac:dyDescent="0.25">
      <c r="A31" s="196">
        <v>1356</v>
      </c>
      <c r="B31" s="84" t="s">
        <v>490</v>
      </c>
      <c r="C31" s="173"/>
      <c r="D31" s="84" t="s">
        <v>12</v>
      </c>
      <c r="E31" s="84"/>
      <c r="F31" s="195">
        <v>25</v>
      </c>
      <c r="G31" s="180">
        <v>10</v>
      </c>
      <c r="H31" s="181">
        <f t="shared" si="0"/>
        <v>250</v>
      </c>
      <c r="I31" s="301"/>
      <c r="J31" s="303">
        <f t="shared" si="1"/>
        <v>0</v>
      </c>
    </row>
    <row r="32" spans="1:10" x14ac:dyDescent="0.25">
      <c r="A32" s="64">
        <v>1357</v>
      </c>
      <c r="B32" s="66" t="s">
        <v>490</v>
      </c>
      <c r="C32" s="65"/>
      <c r="D32" s="66" t="s">
        <v>11</v>
      </c>
      <c r="E32" s="66"/>
      <c r="F32" s="195">
        <v>20</v>
      </c>
      <c r="G32" s="180">
        <v>10</v>
      </c>
      <c r="H32" s="873">
        <f t="shared" si="0"/>
        <v>200</v>
      </c>
      <c r="I32" s="301"/>
      <c r="J32" s="303">
        <f t="shared" si="1"/>
        <v>0</v>
      </c>
    </row>
    <row r="33" spans="1:10" x14ac:dyDescent="0.25">
      <c r="A33" s="198">
        <v>1362</v>
      </c>
      <c r="B33" s="94" t="s">
        <v>493</v>
      </c>
      <c r="C33" s="110"/>
      <c r="D33" s="94" t="s">
        <v>12</v>
      </c>
      <c r="E33" s="94"/>
      <c r="F33" s="199">
        <v>25</v>
      </c>
      <c r="G33" s="186">
        <v>10</v>
      </c>
      <c r="H33" s="187">
        <f t="shared" si="0"/>
        <v>250</v>
      </c>
      <c r="I33" s="301"/>
      <c r="J33" s="303">
        <f t="shared" si="1"/>
        <v>0</v>
      </c>
    </row>
    <row r="34" spans="1:10" x14ac:dyDescent="0.25">
      <c r="A34" s="196">
        <v>1363</v>
      </c>
      <c r="B34" s="84" t="s">
        <v>494</v>
      </c>
      <c r="C34" s="173"/>
      <c r="D34" s="84" t="s">
        <v>12</v>
      </c>
      <c r="E34" s="84"/>
      <c r="F34" s="195">
        <v>25</v>
      </c>
      <c r="G34" s="180">
        <v>10</v>
      </c>
      <c r="H34" s="181">
        <f t="shared" si="0"/>
        <v>250</v>
      </c>
      <c r="I34" s="301"/>
      <c r="J34" s="303">
        <f t="shared" si="1"/>
        <v>0</v>
      </c>
    </row>
    <row r="35" spans="1:10" x14ac:dyDescent="0.25">
      <c r="A35" s="64">
        <v>1364</v>
      </c>
      <c r="B35" s="66" t="s">
        <v>495</v>
      </c>
      <c r="C35" s="65"/>
      <c r="D35" s="66" t="s">
        <v>12</v>
      </c>
      <c r="E35" s="66"/>
      <c r="F35" s="195">
        <v>25</v>
      </c>
      <c r="G35" s="180">
        <v>10</v>
      </c>
      <c r="H35" s="877">
        <f t="shared" si="0"/>
        <v>250</v>
      </c>
      <c r="I35" s="875"/>
      <c r="J35" s="871">
        <f t="shared" si="1"/>
        <v>0</v>
      </c>
    </row>
    <row r="36" spans="1:10" x14ac:dyDescent="0.25">
      <c r="A36" s="64">
        <v>1366</v>
      </c>
      <c r="B36" s="692" t="s">
        <v>884</v>
      </c>
      <c r="C36" s="881"/>
      <c r="D36" s="741" t="s">
        <v>11</v>
      </c>
      <c r="E36" s="66"/>
      <c r="F36" s="195">
        <v>20</v>
      </c>
      <c r="G36" s="878">
        <v>10</v>
      </c>
      <c r="H36" s="876">
        <f t="shared" si="0"/>
        <v>200</v>
      </c>
      <c r="I36" s="874"/>
      <c r="J36" s="871">
        <f t="shared" si="1"/>
        <v>0</v>
      </c>
    </row>
    <row r="37" spans="1:10" x14ac:dyDescent="0.25">
      <c r="A37" s="64">
        <v>1365</v>
      </c>
      <c r="B37" s="692" t="s">
        <v>886</v>
      </c>
      <c r="C37" s="881"/>
      <c r="D37" s="741" t="s">
        <v>12</v>
      </c>
      <c r="E37" s="66"/>
      <c r="F37" s="870">
        <v>25</v>
      </c>
      <c r="G37" s="872">
        <v>10</v>
      </c>
      <c r="H37" s="873">
        <f t="shared" si="0"/>
        <v>250</v>
      </c>
      <c r="I37" s="301"/>
      <c r="J37" s="871">
        <f t="shared" si="1"/>
        <v>0</v>
      </c>
    </row>
    <row r="38" spans="1:10" x14ac:dyDescent="0.25">
      <c r="A38" s="69">
        <v>1367</v>
      </c>
      <c r="B38" s="693" t="s">
        <v>885</v>
      </c>
      <c r="C38" s="882"/>
      <c r="D38" s="851" t="s">
        <v>11</v>
      </c>
      <c r="E38" s="70"/>
      <c r="F38" s="197">
        <v>20</v>
      </c>
      <c r="G38" s="183">
        <v>10</v>
      </c>
      <c r="H38" s="879">
        <f t="shared" si="0"/>
        <v>200</v>
      </c>
      <c r="I38" s="302"/>
      <c r="J38" s="303">
        <f t="shared" si="1"/>
        <v>0</v>
      </c>
    </row>
    <row r="39" spans="1:10" hidden="1" x14ac:dyDescent="0.25">
      <c r="A39" s="788">
        <v>7106</v>
      </c>
      <c r="B39" s="346" t="s">
        <v>205</v>
      </c>
      <c r="C39" s="347"/>
      <c r="D39" s="346" t="s">
        <v>30</v>
      </c>
      <c r="E39" s="838"/>
      <c r="F39" s="792">
        <v>20.8</v>
      </c>
      <c r="G39" s="789">
        <v>24</v>
      </c>
      <c r="H39" s="790">
        <v>499</v>
      </c>
      <c r="I39" s="473"/>
      <c r="J39" s="880">
        <f>H39*I39</f>
        <v>0</v>
      </c>
    </row>
    <row r="40" spans="1:10" hidden="1" x14ac:dyDescent="0.25">
      <c r="A40" s="788">
        <v>7107</v>
      </c>
      <c r="B40" s="346" t="s">
        <v>204</v>
      </c>
      <c r="C40" s="347"/>
      <c r="D40" s="346" t="s">
        <v>30</v>
      </c>
      <c r="E40" s="838"/>
      <c r="F40" s="792">
        <v>20.8</v>
      </c>
      <c r="G40" s="789">
        <v>24</v>
      </c>
      <c r="H40" s="790">
        <f t="shared" ref="H40" si="2">F40*G40</f>
        <v>499.20000000000005</v>
      </c>
      <c r="I40" s="473"/>
      <c r="J40" s="791">
        <f>H40*I40</f>
        <v>0</v>
      </c>
    </row>
    <row r="41" spans="1:10" x14ac:dyDescent="0.25">
      <c r="A41" s="121"/>
      <c r="B41" s="38" t="s">
        <v>506</v>
      </c>
      <c r="C41" s="38"/>
      <c r="D41" s="38"/>
      <c r="E41" s="386"/>
      <c r="F41" s="108" t="s">
        <v>425</v>
      </c>
      <c r="G41" s="108" t="s">
        <v>426</v>
      </c>
      <c r="H41" s="109" t="s">
        <v>424</v>
      </c>
      <c r="I41" s="324"/>
      <c r="J41" s="884"/>
    </row>
    <row r="42" spans="1:10" x14ac:dyDescent="0.25">
      <c r="A42" s="58">
        <v>7009</v>
      </c>
      <c r="B42" s="61" t="s">
        <v>242</v>
      </c>
      <c r="C42" s="60"/>
      <c r="D42" s="61" t="s">
        <v>199</v>
      </c>
      <c r="E42" s="647" t="s">
        <v>701</v>
      </c>
      <c r="F42" s="194">
        <v>11.2</v>
      </c>
      <c r="G42" s="177">
        <v>36</v>
      </c>
      <c r="H42" s="178">
        <f t="shared" ref="H42:H44" si="3">F42*G42</f>
        <v>403.2</v>
      </c>
      <c r="I42" s="786"/>
      <c r="J42" s="787">
        <f t="shared" si="1"/>
        <v>0</v>
      </c>
    </row>
    <row r="43" spans="1:10" hidden="1" x14ac:dyDescent="0.25">
      <c r="A43" s="85">
        <v>7064</v>
      </c>
      <c r="B43" s="81" t="s">
        <v>245</v>
      </c>
      <c r="C43" s="107"/>
      <c r="D43" s="81" t="s">
        <v>14</v>
      </c>
      <c r="E43" s="647" t="s">
        <v>701</v>
      </c>
      <c r="F43" s="191">
        <v>55</v>
      </c>
      <c r="G43" s="192">
        <v>4</v>
      </c>
      <c r="H43" s="193">
        <f t="shared" si="3"/>
        <v>220</v>
      </c>
      <c r="I43" s="301"/>
      <c r="J43" s="303">
        <f t="shared" si="1"/>
        <v>0</v>
      </c>
    </row>
    <row r="44" spans="1:10" x14ac:dyDescent="0.25">
      <c r="A44" s="69">
        <v>7069</v>
      </c>
      <c r="B44" s="70" t="s">
        <v>243</v>
      </c>
      <c r="C44" s="71"/>
      <c r="D44" s="70" t="s">
        <v>14</v>
      </c>
      <c r="E44" s="647" t="s">
        <v>701</v>
      </c>
      <c r="F44" s="190">
        <v>58.6</v>
      </c>
      <c r="G44" s="183">
        <v>4</v>
      </c>
      <c r="H44" s="184">
        <f t="shared" si="3"/>
        <v>234.4</v>
      </c>
      <c r="I44" s="301"/>
      <c r="J44" s="303">
        <f t="shared" si="1"/>
        <v>0</v>
      </c>
    </row>
    <row r="45" spans="1:10" x14ac:dyDescent="0.25">
      <c r="A45" s="74">
        <v>7274</v>
      </c>
      <c r="B45" s="59" t="s">
        <v>244</v>
      </c>
      <c r="C45" s="75"/>
      <c r="D45" s="59" t="s">
        <v>241</v>
      </c>
      <c r="E45" s="647" t="s">
        <v>701</v>
      </c>
      <c r="F45" s="188">
        <v>11.6</v>
      </c>
      <c r="G45" s="186">
        <v>36</v>
      </c>
      <c r="H45" s="187">
        <f t="shared" ref="H45" si="4">F45*G45</f>
        <v>417.59999999999997</v>
      </c>
      <c r="I45" s="301"/>
      <c r="J45" s="303">
        <f t="shared" ref="J45" si="5">H45*I45</f>
        <v>0</v>
      </c>
    </row>
    <row r="46" spans="1:10" x14ac:dyDescent="0.25">
      <c r="A46" s="124"/>
      <c r="B46" s="373" t="s">
        <v>593</v>
      </c>
      <c r="C46" s="378"/>
      <c r="D46" s="378"/>
      <c r="E46" s="839"/>
      <c r="F46" s="378"/>
      <c r="G46" s="378"/>
      <c r="H46" s="378"/>
      <c r="I46" s="378">
        <f>SUM(I12:I45)</f>
        <v>0</v>
      </c>
      <c r="J46" s="379">
        <f>SUM(J2:J45)</f>
        <v>0</v>
      </c>
    </row>
    <row r="47" spans="1:10" x14ac:dyDescent="0.25">
      <c r="A47" s="124"/>
      <c r="B47" s="124"/>
      <c r="C47" s="124"/>
      <c r="D47" s="124"/>
      <c r="E47" s="124"/>
      <c r="F47" s="124"/>
      <c r="G47" s="124"/>
      <c r="H47" s="124"/>
      <c r="I47" s="124"/>
      <c r="J47" s="12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11</vt:i4>
      </vt:variant>
      <vt:variant>
        <vt:lpstr>Namngivna områden</vt:lpstr>
      </vt:variant>
      <vt:variant>
        <vt:i4>1</vt:i4>
      </vt:variant>
    </vt:vector>
  </HeadingPairs>
  <TitlesOfParts>
    <vt:vector size="12" baseType="lpstr">
      <vt:lpstr>Korgar</vt:lpstr>
      <vt:lpstr>Trälådor</vt:lpstr>
      <vt:lpstr>Askar</vt:lpstr>
      <vt:lpstr>Säckar</vt:lpstr>
      <vt:lpstr>Band&amp;Rosetter</vt:lpstr>
      <vt:lpstr>Påsar</vt:lpstr>
      <vt:lpstr>Presentpåsar</vt:lpstr>
      <vt:lpstr>Rullar</vt:lpstr>
      <vt:lpstr>Påskägg</vt:lpstr>
      <vt:lpstr>Övrigt</vt:lpstr>
      <vt:lpstr>Total och villkor</vt:lpstr>
      <vt:lpstr>Korgar!Utskriftsområde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2021-06-29T06:59:23Z</dcterms:modified>
</cp:coreProperties>
</file>